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tabRatio="598" activeTab="0"/>
  </bookViews>
  <sheets>
    <sheet name="budget rés prév exemple" sheetId="1" r:id="rId1"/>
    <sheet name="cpte résul vierge" sheetId="2" r:id="rId2"/>
    <sheet name="Charges modèle vierge" sheetId="3" r:id="rId3"/>
    <sheet name="Produits modèle vierge" sheetId="4" r:id="rId4"/>
    <sheet name="Feuil1" sheetId="5" r:id="rId5"/>
  </sheets>
  <definedNames/>
  <calcPr fullCalcOnLoad="1"/>
</workbook>
</file>

<file path=xl/sharedStrings.xml><?xml version="1.0" encoding="utf-8"?>
<sst xmlns="http://schemas.openxmlformats.org/spreadsheetml/2006/main" count="362" uniqueCount="218">
  <si>
    <t>cheval</t>
  </si>
  <si>
    <t>fêtes, déco</t>
  </si>
  <si>
    <t>déplacements</t>
  </si>
  <si>
    <t>réceptions</t>
  </si>
  <si>
    <t>frais bancaires</t>
  </si>
  <si>
    <t>Cours</t>
  </si>
  <si>
    <t>Stages</t>
  </si>
  <si>
    <t>Qi Gong</t>
  </si>
  <si>
    <t>fourn,pt équip</t>
  </si>
  <si>
    <t>Prestations de service</t>
  </si>
  <si>
    <t>fourn administ</t>
  </si>
  <si>
    <t>Achats non stockés de matières et</t>
  </si>
  <si>
    <t>fournitures</t>
  </si>
  <si>
    <t>fourn cuisine</t>
  </si>
  <si>
    <t>Total des 706</t>
  </si>
  <si>
    <t>ports et frais</t>
  </si>
  <si>
    <t>repas,voyages</t>
  </si>
  <si>
    <t>Total des 708</t>
  </si>
  <si>
    <t>Subventions d'exploitation</t>
  </si>
  <si>
    <t xml:space="preserve">subventions </t>
  </si>
  <si>
    <t>Total des 74</t>
  </si>
  <si>
    <t>cotisations</t>
  </si>
  <si>
    <t>Total des 75</t>
  </si>
  <si>
    <t>Produits exceptionnels</t>
  </si>
  <si>
    <t>Total des 77</t>
  </si>
  <si>
    <t>nourr ch/p</t>
  </si>
  <si>
    <t>Total 1</t>
  </si>
  <si>
    <t>Total 2</t>
  </si>
  <si>
    <t>Total 3</t>
  </si>
  <si>
    <t>Total 4</t>
  </si>
  <si>
    <t>arts</t>
  </si>
  <si>
    <t>cuisine</t>
  </si>
  <si>
    <t>dons reçus</t>
  </si>
  <si>
    <t>Emplacts salon</t>
  </si>
  <si>
    <t>banque</t>
  </si>
  <si>
    <t xml:space="preserve">Excédent </t>
  </si>
  <si>
    <t xml:space="preserve">                              Produits                                                                </t>
  </si>
  <si>
    <t>Bénévolat</t>
  </si>
  <si>
    <t>Prestations en nature</t>
  </si>
  <si>
    <t>Dons en nature</t>
  </si>
  <si>
    <t>Total prestations nature</t>
  </si>
  <si>
    <t xml:space="preserve">Bénévolat </t>
  </si>
  <si>
    <t xml:space="preserve">Prestations en nature </t>
  </si>
  <si>
    <t xml:space="preserve">Dons en nature </t>
  </si>
  <si>
    <t>Total</t>
  </si>
  <si>
    <t>Date</t>
  </si>
  <si>
    <t>Nom</t>
  </si>
  <si>
    <t>Subventions</t>
  </si>
  <si>
    <t>Cotisations</t>
  </si>
  <si>
    <t>Total produits janv</t>
  </si>
  <si>
    <t>Total février</t>
  </si>
  <si>
    <t xml:space="preserve">Total produits mars </t>
  </si>
  <si>
    <t xml:space="preserve">Total 1er trim </t>
  </si>
  <si>
    <t xml:space="preserve">Total produits avril </t>
  </si>
  <si>
    <t>Total produits mai</t>
  </si>
  <si>
    <t xml:space="preserve">Total produits juin </t>
  </si>
  <si>
    <t xml:space="preserve">Total 2ième trim </t>
  </si>
  <si>
    <t xml:space="preserve">Total produits août </t>
  </si>
  <si>
    <t xml:space="preserve">Total 3ième trim </t>
  </si>
  <si>
    <t xml:space="preserve">Total   4ième trim </t>
  </si>
  <si>
    <t>Date facture</t>
  </si>
  <si>
    <t>N° chèques</t>
  </si>
  <si>
    <t>N° Fact VdlC</t>
  </si>
  <si>
    <t>Total TTC</t>
  </si>
  <si>
    <t>rbst salon</t>
  </si>
  <si>
    <t>eau, électricité</t>
  </si>
  <si>
    <t>fourn. Adm</t>
  </si>
  <si>
    <t>assurances</t>
  </si>
  <si>
    <t>divers, pourb</t>
  </si>
  <si>
    <t>carburant</t>
  </si>
  <si>
    <t>timbres, tél.</t>
  </si>
  <si>
    <t xml:space="preserve">Total janvier </t>
  </si>
  <si>
    <t xml:space="preserve">Total fév  </t>
  </si>
  <si>
    <t xml:space="preserve">Total mars </t>
  </si>
  <si>
    <t xml:space="preserve">Total avril  </t>
  </si>
  <si>
    <t xml:space="preserve">Total mai </t>
  </si>
  <si>
    <t xml:space="preserve">Total juin </t>
  </si>
  <si>
    <t xml:space="preserve">Total juillet </t>
  </si>
  <si>
    <t xml:space="preserve">Total août </t>
  </si>
  <si>
    <t xml:space="preserve">Total septembre </t>
  </si>
  <si>
    <t xml:space="preserve">Total octobre </t>
  </si>
  <si>
    <t xml:space="preserve">Total novembre </t>
  </si>
  <si>
    <t xml:space="preserve">Total 4ième trim </t>
  </si>
  <si>
    <t>locat° salle</t>
  </si>
  <si>
    <t>Livres</t>
  </si>
  <si>
    <t>Matériel Mairie</t>
  </si>
  <si>
    <t>fourn pt équip</t>
  </si>
  <si>
    <t>honoraires</t>
  </si>
  <si>
    <t>salaires</t>
  </si>
  <si>
    <t>charg sociales</t>
  </si>
  <si>
    <t>entretien locaux</t>
  </si>
  <si>
    <t>entret véhic</t>
  </si>
  <si>
    <t xml:space="preserve">locations immob </t>
  </si>
  <si>
    <t>locat. mat.</t>
  </si>
  <si>
    <t>locat. Véhic.</t>
  </si>
  <si>
    <t>entretien mat</t>
  </si>
  <si>
    <t>imp, catalogues</t>
  </si>
  <si>
    <t>amortissements</t>
  </si>
  <si>
    <t>type dépôt</t>
  </si>
  <si>
    <t>licences-abonn</t>
  </si>
  <si>
    <t>N° remise</t>
  </si>
  <si>
    <t>Activités div</t>
  </si>
  <si>
    <t xml:space="preserve">Pari 47  Produits </t>
  </si>
  <si>
    <t>Ventes</t>
  </si>
  <si>
    <t>Dons</t>
  </si>
  <si>
    <t>Intérêts banc</t>
  </si>
  <si>
    <t>Activités</t>
  </si>
  <si>
    <t>four cuisine</t>
  </si>
  <si>
    <t>autres ch sacem</t>
  </si>
  <si>
    <t>humanitaire</t>
  </si>
  <si>
    <t>prod act annexes</t>
  </si>
  <si>
    <t>Total décembre réglé en janvier</t>
  </si>
  <si>
    <t>Charges 2024</t>
  </si>
  <si>
    <t>Participat° Adh</t>
  </si>
  <si>
    <t>Achats matériel pour travaux</t>
  </si>
  <si>
    <t xml:space="preserve">mat </t>
  </si>
  <si>
    <t>soins</t>
  </si>
  <si>
    <t>conférencess</t>
  </si>
  <si>
    <t>eau, élect, gaz</t>
  </si>
  <si>
    <t>Achat de marchandises</t>
  </si>
  <si>
    <t>Produits activités annexes</t>
  </si>
  <si>
    <t>Locations</t>
  </si>
  <si>
    <t>Assurances</t>
  </si>
  <si>
    <t>assurance RC</t>
  </si>
  <si>
    <t>Total 5</t>
  </si>
  <si>
    <t>Documentation générale</t>
  </si>
  <si>
    <t>livrets, aff, prog</t>
  </si>
  <si>
    <t>Total 6</t>
  </si>
  <si>
    <t>Honoraires</t>
  </si>
  <si>
    <t>sécurité jr/nt</t>
  </si>
  <si>
    <t>Produits divers de gest cour</t>
  </si>
  <si>
    <t>Publications, relations publiques</t>
  </si>
  <si>
    <t>divers</t>
  </si>
  <si>
    <t>Déplacements, missions, réceptions</t>
  </si>
  <si>
    <t>hébergement</t>
  </si>
  <si>
    <t>Frais postaux, télécom.</t>
  </si>
  <si>
    <t>timbres</t>
  </si>
  <si>
    <t>TOTAL PRODUITS</t>
  </si>
  <si>
    <t>Frais bancaires</t>
  </si>
  <si>
    <t>Total 7 Autres services extérieurs</t>
  </si>
  <si>
    <t>Charges de personnel</t>
  </si>
  <si>
    <t xml:space="preserve">salaires </t>
  </si>
  <si>
    <t>charges sociales</t>
  </si>
  <si>
    <t>Total 8</t>
  </si>
  <si>
    <t>Autres charges de gestion courante</t>
  </si>
  <si>
    <t>Sacem</t>
  </si>
  <si>
    <t>TOTAL GLOBAL</t>
  </si>
  <si>
    <t>Charges exceptionnelles</t>
  </si>
  <si>
    <t>dons humanit</t>
  </si>
  <si>
    <t>Total 9</t>
  </si>
  <si>
    <t>TOTAL CHARGES</t>
  </si>
  <si>
    <t>TOTAL de l'exercice</t>
  </si>
  <si>
    <t>Charges 2023</t>
  </si>
  <si>
    <t>Produits des activités annexes</t>
  </si>
  <si>
    <t>Produits divers de gestion courante</t>
  </si>
  <si>
    <t>sécurité, véto</t>
  </si>
  <si>
    <t>dons reçus salon</t>
  </si>
  <si>
    <t>Transports administratifs</t>
  </si>
  <si>
    <t>dons reçus mat</t>
  </si>
  <si>
    <t>salaires concert</t>
  </si>
  <si>
    <t xml:space="preserve">  Charges </t>
  </si>
  <si>
    <t xml:space="preserve"> Charges </t>
  </si>
  <si>
    <t xml:space="preserve">Total  </t>
  </si>
  <si>
    <t>etc.</t>
  </si>
  <si>
    <t>par exemple</t>
  </si>
  <si>
    <t>loto</t>
  </si>
  <si>
    <t>salon</t>
  </si>
  <si>
    <t>vide-grenier</t>
  </si>
  <si>
    <t>Infos :</t>
  </si>
  <si>
    <t>Ne noter le carburant que si l'association possède un véhicule. Sinon, noter à "déplacements" en fonction du kilométragesi l'adhérent ou l'artiste souhaite un dédomagement de la part de l'asso</t>
  </si>
  <si>
    <t>Si vous souhaitez détailler les activités, mettre une colonne par activité</t>
  </si>
  <si>
    <t>Les associations non soumises à impôt et//ou sans ammortissements peuvent présenter simplement un compte de résultat</t>
  </si>
  <si>
    <t>Si les bénéfices dépassent 60 000€, l'association est soumise à impôt</t>
  </si>
  <si>
    <t xml:space="preserve">Si votre asso a un compte bancaire au Crédit Agricole et que vous demandez des affiches et programmes gratuits, il vous sera nécessaire de faire une déclaration de domiciliation aux impôts. </t>
  </si>
  <si>
    <t>Selon vos activités et les buts de votre asso, et en en faisant la demande, vous pouvez être considéré comme d'intérêt général, avec déduction d'impôts pour vos donateurs</t>
  </si>
  <si>
    <t xml:space="preserve">Toujours vérifier les totaux en vertical et en horizontal </t>
  </si>
  <si>
    <r>
      <t xml:space="preserve">Pour le Guso, équivalent des chèques-emploi-service : soit faire une demande par artiste en inscrivant l'asso à </t>
    </r>
    <r>
      <rPr>
        <b/>
        <sz val="10"/>
        <rFont val="Times New Roman"/>
        <family val="1"/>
      </rPr>
      <t xml:space="preserve">www.guso.fr, </t>
    </r>
    <r>
      <rPr>
        <sz val="10"/>
        <rFont val="Times New Roman"/>
        <family val="1"/>
      </rPr>
      <t>soit régler les artistes en brut et le noter dans "honoraires" au lieu de "salaires" et "charges sociales"</t>
    </r>
  </si>
  <si>
    <t xml:space="preserve"> Produits </t>
  </si>
  <si>
    <t xml:space="preserve">  Produits </t>
  </si>
  <si>
    <t>Licences</t>
  </si>
  <si>
    <t>aide à l'emploi</t>
  </si>
  <si>
    <t>MSA Arrêt W</t>
  </si>
  <si>
    <t>infos: MSA ou INSEE remboursant un trop perçu</t>
  </si>
  <si>
    <t>ou si arrêt de travail d'un employé remboursé</t>
  </si>
  <si>
    <t xml:space="preserve">Total produits octobre </t>
  </si>
  <si>
    <t>Total produits septembre</t>
  </si>
  <si>
    <t xml:space="preserve">Total produits novembre </t>
  </si>
  <si>
    <t xml:space="preserve">Total produits décembre </t>
  </si>
  <si>
    <t xml:space="preserve">Total   produits </t>
  </si>
  <si>
    <t xml:space="preserve">Total produits juillet </t>
  </si>
  <si>
    <t xml:space="preserve">Là aussi, il est possible de diversifier les activités, par ex. </t>
  </si>
  <si>
    <t>ateliers</t>
  </si>
  <si>
    <t>stages</t>
  </si>
  <si>
    <t xml:space="preserve">Les ventes correspondent plutôt aux gains comme les salons, </t>
  </si>
  <si>
    <t>vide-greniers, tombola, etc.</t>
  </si>
  <si>
    <t>Idem pour les séparer et pour tenir au courant les adhérents</t>
  </si>
  <si>
    <t>locations</t>
  </si>
  <si>
    <t>autres produits des activités annexes</t>
  </si>
  <si>
    <t>exemples :</t>
  </si>
  <si>
    <t>année</t>
  </si>
  <si>
    <t xml:space="preserve">fleurs </t>
  </si>
  <si>
    <t>déplac, héberg</t>
  </si>
  <si>
    <t>Prêt de Matériel et de Salles Mairies</t>
  </si>
  <si>
    <t xml:space="preserve"> Calcul du Bénévolat :</t>
  </si>
  <si>
    <t xml:space="preserve">Participation activité 1 : nombre de personnes x tant d'heures x nombre de sem x tarif du Smic horaire  </t>
  </si>
  <si>
    <t xml:space="preserve">Participation activité 2 : nombre de personnes x tant d'heures x nombre de sem x tarif du Smic horaire  </t>
  </si>
  <si>
    <t>tenue des comptes : idem</t>
  </si>
  <si>
    <t>tenue d'un site internet: idem</t>
  </si>
  <si>
    <t>tenue de la communication: idem</t>
  </si>
  <si>
    <t xml:space="preserve">   secrétariat : idem</t>
  </si>
  <si>
    <t>Voir avec les mairies concernées l'équivalent du coût en salles et matériels quand prestation offerte</t>
  </si>
  <si>
    <t xml:space="preserve">Le total des produits et le total de l'exercice ( total charges +excédent) doivent être égaux. </t>
  </si>
  <si>
    <t>Si déficit, le mettre côté produits ( total produits + déficit = total charges dans ce cas)</t>
  </si>
  <si>
    <t>Prestations en nature (frais divers offerts)</t>
  </si>
  <si>
    <t>ASSOCIATION … Compte de résultat année …</t>
  </si>
  <si>
    <t>On peut séparer aussi les déplacemnts et l'hergement</t>
  </si>
  <si>
    <t xml:space="preserve"> Site Net</t>
  </si>
  <si>
    <t>ASSOCIATION … PREVISIONNEL année ...  Exemple : les totaux charges et produits doivent être égaux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</si>
</sst>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_-* #,##0.00\ [$€-81D]_-;\-* #,##0.00\ [$€-81D]_-;_-* &quot;-&quot;??\ [$€-81D]_-;_-@_-"/>
    <numFmt numFmtId="175" formatCode="_-* #,##0.00\ [$€]_-;\-* #,##0.00\ [$€]_-;_-* &quot;-&quot;??\ [$€]_-;_-@_-"/>
    <numFmt numFmtId="176" formatCode="0.0"/>
    <numFmt numFmtId="177" formatCode="_-* #,##0\ [$€]_-;\-* #,##0\ [$€]_-;_-* &quot;-&quot;??\ [$€]_-;_-@_-"/>
    <numFmt numFmtId="178" formatCode="_-* #,##0\ _F_-;\-* #,##0\ _F_-;_-* &quot;-&quot;??\ _F_-;_-@_-"/>
    <numFmt numFmtId="179" formatCode="_-* #,##0.000\ [$€]_-;\-* #,##0.000\ [$€]_-;_-* &quot;-&quot;??\ [$€]_-;_-@_-"/>
    <numFmt numFmtId="180" formatCode="_-* #,##0.0\ [$€]_-;\-* #,##0.0\ [$€]_-;_-* &quot;-&quot;??\ [$€]_-;_-@_-"/>
    <numFmt numFmtId="181" formatCode="_-* #,##0.00\ [$€-40C]_-;\-* #,##0.00\ [$€-40C]_-;_-* &quot;-&quot;??\ [$€-40C]_-;_-@_-"/>
    <numFmt numFmtId="182" formatCode="_-* #,##0.00\ [$€]_-;\-* #,##0.00\ [$€]_-;_-* \-??\ [$€]_-;_-@_-"/>
    <numFmt numFmtId="183" formatCode="&quot;Vrai&quot;;&quot;Vrai&quot;;&quot;Faux&quot;"/>
    <numFmt numFmtId="184" formatCode="&quot;Actif&quot;;&quot;Actif&quot;;&quot;Inactif&quot;"/>
    <numFmt numFmtId="185" formatCode="[$€-2]\ #,##0.00_);[Red]\([$€-2]\ #,##0.00\)"/>
    <numFmt numFmtId="186" formatCode="[$-40C]dddd\ d\ mmmm\ yyyy"/>
    <numFmt numFmtId="187" formatCode="#,##0.00\ &quot;€&quot;"/>
    <numFmt numFmtId="188" formatCode="_-* #,##0.00\ [$€-803]_-;\-* #,##0.00\ [$€-803]_-;_-* &quot;-&quot;??\ [$€-803]_-;_-@_-"/>
    <numFmt numFmtId="189" formatCode="&quot; &quot;#,##0.00&quot; € &quot;;&quot;-&quot;#,##0.00&quot; € &quot;;&quot; -&quot;#&quot; € &quot;;&quot; &quot;@&quot; &quot;"/>
    <numFmt numFmtId="190" formatCode="&quot; &quot;#,##0.00&quot; &quot;[$€]&quot; &quot;;&quot;-&quot;#,##0.00&quot; &quot;[$€]&quot; &quot;;&quot; -&quot;#&quot; &quot;[$€]&quot; &quot;;&quot; &quot;@&quot; &quot;"/>
    <numFmt numFmtId="191" formatCode="&quot; &quot;#,##0.00&quot;    &quot;;&quot;-&quot;#,##0.00&quot;    &quot;;&quot; -&quot;#&quot;    &quot;;&quot; &quot;@&quot; &quot;"/>
    <numFmt numFmtId="192" formatCode="&quot; &quot;#,##0&quot;    &quot;;&quot;-&quot;#,##0&quot;    &quot;;&quot; -&quot;#&quot;    &quot;;&quot; &quot;@&quot; &quot;"/>
    <numFmt numFmtId="193" formatCode="[$-40C]#,##0"/>
    <numFmt numFmtId="194" formatCode="#,##0.00\ [$€-81D]"/>
    <numFmt numFmtId="195" formatCode="#,##0.00\ [$€-803]"/>
    <numFmt numFmtId="196" formatCode="0.000"/>
  </numFmts>
  <fonts count="61">
    <font>
      <sz val="10"/>
      <name val="Arial"/>
      <family val="0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7"/>
      <name val="Arial"/>
      <family val="2"/>
    </font>
    <font>
      <b/>
      <i/>
      <sz val="8"/>
      <name val="Arial"/>
      <family val="2"/>
    </font>
    <font>
      <b/>
      <i/>
      <sz val="7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36"/>
      <name val="Times New Roman"/>
      <family val="1"/>
    </font>
    <font>
      <b/>
      <sz val="8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7030A0"/>
      <name val="Times New Roman"/>
      <family val="1"/>
    </font>
    <font>
      <b/>
      <sz val="8"/>
      <color rgb="FF7030A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F67A"/>
        <bgColor indexed="64"/>
      </patternFill>
    </fill>
    <fill>
      <patternFill patternType="solid">
        <fgColor rgb="FF5DEA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175" fontId="0" fillId="0" borderId="0" applyFont="0" applyFill="0" applyBorder="0" applyAlignment="0" applyProtection="0"/>
    <xf numFmtId="191" fontId="47" fillId="0" borderId="0">
      <alignment/>
      <protection/>
    </xf>
    <xf numFmtId="0" fontId="48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397">
    <xf numFmtId="0" fontId="0" fillId="0" borderId="0" xfId="0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/>
    </xf>
    <xf numFmtId="181" fontId="3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81" fontId="3" fillId="0" borderId="12" xfId="0" applyNumberFormat="1" applyFont="1" applyBorder="1" applyAlignment="1">
      <alignment horizontal="center"/>
    </xf>
    <xf numFmtId="181" fontId="3" fillId="0" borderId="18" xfId="0" applyNumberFormat="1" applyFont="1" applyBorder="1" applyAlignment="1">
      <alignment horizontal="center"/>
    </xf>
    <xf numFmtId="175" fontId="2" fillId="33" borderId="19" xfId="43" applyFont="1" applyFill="1" applyBorder="1" applyAlignment="1">
      <alignment/>
    </xf>
    <xf numFmtId="175" fontId="2" fillId="33" borderId="20" xfId="43" applyFont="1" applyFill="1" applyBorder="1" applyAlignment="1">
      <alignment/>
    </xf>
    <xf numFmtId="175" fontId="2" fillId="34" borderId="19" xfId="43" applyFont="1" applyFill="1" applyBorder="1" applyAlignment="1">
      <alignment/>
    </xf>
    <xf numFmtId="175" fontId="2" fillId="34" borderId="20" xfId="43" applyFont="1" applyFill="1" applyBorder="1" applyAlignment="1">
      <alignment/>
    </xf>
    <xf numFmtId="14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175" fontId="3" fillId="0" borderId="12" xfId="43" applyFont="1" applyBorder="1" applyAlignment="1">
      <alignment/>
    </xf>
    <xf numFmtId="175" fontId="2" fillId="34" borderId="21" xfId="43" applyFont="1" applyFill="1" applyBorder="1" applyAlignment="1">
      <alignment/>
    </xf>
    <xf numFmtId="175" fontId="2" fillId="34" borderId="22" xfId="43" applyFont="1" applyFill="1" applyBorder="1" applyAlignment="1">
      <alignment/>
    </xf>
    <xf numFmtId="175" fontId="2" fillId="33" borderId="21" xfId="43" applyFont="1" applyFill="1" applyBorder="1" applyAlignment="1">
      <alignment/>
    </xf>
    <xf numFmtId="175" fontId="2" fillId="33" borderId="22" xfId="43" applyFont="1" applyFill="1" applyBorder="1" applyAlignment="1">
      <alignment/>
    </xf>
    <xf numFmtId="175" fontId="4" fillId="35" borderId="23" xfId="0" applyNumberFormat="1" applyFont="1" applyFill="1" applyBorder="1" applyAlignment="1">
      <alignment/>
    </xf>
    <xf numFmtId="181" fontId="4" fillId="35" borderId="24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175" fontId="0" fillId="0" borderId="25" xfId="0" applyNumberFormat="1" applyBorder="1" applyAlignment="1">
      <alignment/>
    </xf>
    <xf numFmtId="187" fontId="0" fillId="0" borderId="0" xfId="0" applyNumberFormat="1" applyAlignment="1">
      <alignment/>
    </xf>
    <xf numFmtId="0" fontId="2" fillId="36" borderId="12" xfId="0" applyFont="1" applyFill="1" applyBorder="1" applyAlignment="1">
      <alignment horizontal="center"/>
    </xf>
    <xf numFmtId="3" fontId="2" fillId="36" borderId="26" xfId="0" applyNumberFormat="1" applyFont="1" applyFill="1" applyBorder="1" applyAlignment="1">
      <alignment horizontal="center"/>
    </xf>
    <xf numFmtId="3" fontId="2" fillId="36" borderId="27" xfId="0" applyNumberFormat="1" applyFont="1" applyFill="1" applyBorder="1" applyAlignment="1">
      <alignment horizontal="center"/>
    </xf>
    <xf numFmtId="0" fontId="1" fillId="36" borderId="12" xfId="0" applyFont="1" applyFill="1" applyBorder="1" applyAlignment="1">
      <alignment/>
    </xf>
    <xf numFmtId="0" fontId="1" fillId="36" borderId="28" xfId="0" applyFont="1" applyFill="1" applyBorder="1" applyAlignment="1">
      <alignment/>
    </xf>
    <xf numFmtId="0" fontId="1" fillId="36" borderId="28" xfId="0" applyFont="1" applyFill="1" applyBorder="1" applyAlignment="1">
      <alignment horizontal="center"/>
    </xf>
    <xf numFmtId="0" fontId="2" fillId="36" borderId="29" xfId="0" applyFont="1" applyFill="1" applyBorder="1" applyAlignment="1">
      <alignment/>
    </xf>
    <xf numFmtId="0" fontId="3" fillId="36" borderId="30" xfId="0" applyFont="1" applyFill="1" applyBorder="1" applyAlignment="1">
      <alignment horizontal="center"/>
    </xf>
    <xf numFmtId="0" fontId="3" fillId="36" borderId="28" xfId="0" applyFont="1" applyFill="1" applyBorder="1" applyAlignment="1">
      <alignment horizontal="center"/>
    </xf>
    <xf numFmtId="0" fontId="3" fillId="36" borderId="28" xfId="0" applyFont="1" applyFill="1" applyBorder="1" applyAlignment="1">
      <alignment/>
    </xf>
    <xf numFmtId="16" fontId="3" fillId="0" borderId="12" xfId="0" applyNumberFormat="1" applyFont="1" applyBorder="1" applyAlignment="1">
      <alignment/>
    </xf>
    <xf numFmtId="16" fontId="3" fillId="0" borderId="13" xfId="0" applyNumberFormat="1" applyFont="1" applyBorder="1" applyAlignment="1">
      <alignment/>
    </xf>
    <xf numFmtId="174" fontId="2" fillId="37" borderId="24" xfId="0" applyNumberFormat="1" applyFont="1" applyFill="1" applyBorder="1" applyAlignment="1">
      <alignment/>
    </xf>
    <xf numFmtId="175" fontId="2" fillId="37" borderId="24" xfId="43" applyFont="1" applyFill="1" applyBorder="1" applyAlignment="1">
      <alignment/>
    </xf>
    <xf numFmtId="14" fontId="3" fillId="0" borderId="13" xfId="0" applyNumberFormat="1" applyFont="1" applyBorder="1" applyAlignment="1">
      <alignment/>
    </xf>
    <xf numFmtId="0" fontId="1" fillId="38" borderId="31" xfId="0" applyFont="1" applyFill="1" applyBorder="1" applyAlignment="1">
      <alignment horizontal="center"/>
    </xf>
    <xf numFmtId="0" fontId="1" fillId="38" borderId="32" xfId="0" applyFont="1" applyFill="1" applyBorder="1" applyAlignment="1">
      <alignment horizontal="center"/>
    </xf>
    <xf numFmtId="174" fontId="2" fillId="38" borderId="20" xfId="0" applyNumberFormat="1" applyFont="1" applyFill="1" applyBorder="1" applyAlignment="1">
      <alignment/>
    </xf>
    <xf numFmtId="175" fontId="2" fillId="38" borderId="20" xfId="43" applyFont="1" applyFill="1" applyBorder="1" applyAlignment="1">
      <alignment/>
    </xf>
    <xf numFmtId="14" fontId="3" fillId="0" borderId="12" xfId="0" applyNumberFormat="1" applyFont="1" applyBorder="1" applyAlignment="1">
      <alignment/>
    </xf>
    <xf numFmtId="174" fontId="2" fillId="38" borderId="33" xfId="0" applyNumberFormat="1" applyFont="1" applyFill="1" applyBorder="1" applyAlignment="1">
      <alignment/>
    </xf>
    <xf numFmtId="175" fontId="2" fillId="38" borderId="33" xfId="43" applyFont="1" applyFill="1" applyBorder="1" applyAlignment="1">
      <alignment/>
    </xf>
    <xf numFmtId="174" fontId="2" fillId="38" borderId="20" xfId="43" applyNumberFormat="1" applyFont="1" applyFill="1" applyBorder="1" applyAlignment="1">
      <alignment/>
    </xf>
    <xf numFmtId="174" fontId="2" fillId="39" borderId="0" xfId="0" applyNumberFormat="1" applyFont="1" applyFill="1" applyAlignment="1">
      <alignment/>
    </xf>
    <xf numFmtId="175" fontId="2" fillId="39" borderId="0" xfId="43" applyFont="1" applyFill="1" applyAlignment="1">
      <alignment/>
    </xf>
    <xf numFmtId="182" fontId="59" fillId="0" borderId="21" xfId="43" applyNumberFormat="1" applyFont="1" applyBorder="1" applyAlignment="1">
      <alignment horizontal="center"/>
    </xf>
    <xf numFmtId="190" fontId="60" fillId="40" borderId="19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175" fontId="6" fillId="3" borderId="34" xfId="0" applyNumberFormat="1" applyFont="1" applyFill="1" applyBorder="1" applyAlignment="1">
      <alignment/>
    </xf>
    <xf numFmtId="181" fontId="6" fillId="3" borderId="34" xfId="0" applyNumberFormat="1" applyFont="1" applyFill="1" applyBorder="1" applyAlignment="1">
      <alignment/>
    </xf>
    <xf numFmtId="181" fontId="6" fillId="3" borderId="33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14" fontId="3" fillId="0" borderId="42" xfId="0" applyNumberFormat="1" applyFont="1" applyBorder="1" applyAlignment="1">
      <alignment horizontal="center"/>
    </xf>
    <xf numFmtId="175" fontId="2" fillId="33" borderId="43" xfId="43" applyFont="1" applyFill="1" applyBorder="1" applyAlignment="1">
      <alignment/>
    </xf>
    <xf numFmtId="181" fontId="4" fillId="35" borderId="44" xfId="0" applyNumberFormat="1" applyFont="1" applyFill="1" applyBorder="1" applyAlignment="1">
      <alignment/>
    </xf>
    <xf numFmtId="181" fontId="6" fillId="3" borderId="45" xfId="0" applyNumberFormat="1" applyFont="1" applyFill="1" applyBorder="1" applyAlignment="1">
      <alignment/>
    </xf>
    <xf numFmtId="181" fontId="3" fillId="0" borderId="46" xfId="0" applyNumberFormat="1" applyFont="1" applyBorder="1" applyAlignment="1">
      <alignment horizontal="center"/>
    </xf>
    <xf numFmtId="175" fontId="2" fillId="34" borderId="47" xfId="43" applyFont="1" applyFill="1" applyBorder="1" applyAlignment="1">
      <alignment/>
    </xf>
    <xf numFmtId="175" fontId="2" fillId="33" borderId="47" xfId="43" applyFont="1" applyFill="1" applyBorder="1" applyAlignment="1">
      <alignment/>
    </xf>
    <xf numFmtId="175" fontId="2" fillId="34" borderId="43" xfId="43" applyFont="1" applyFill="1" applyBorder="1" applyAlignment="1">
      <alignment/>
    </xf>
    <xf numFmtId="0" fontId="3" fillId="36" borderId="12" xfId="0" applyFont="1" applyFill="1" applyBorder="1" applyAlignment="1">
      <alignment horizontal="center"/>
    </xf>
    <xf numFmtId="3" fontId="2" fillId="36" borderId="12" xfId="0" applyNumberFormat="1" applyFont="1" applyFill="1" applyBorder="1" applyAlignment="1">
      <alignment horizontal="center"/>
    </xf>
    <xf numFmtId="181" fontId="6" fillId="3" borderId="48" xfId="0" applyNumberFormat="1" applyFont="1" applyFill="1" applyBorder="1" applyAlignment="1">
      <alignment/>
    </xf>
    <xf numFmtId="1" fontId="2" fillId="36" borderId="28" xfId="0" applyNumberFormat="1" applyFont="1" applyFill="1" applyBorder="1" applyAlignment="1">
      <alignment/>
    </xf>
    <xf numFmtId="1" fontId="3" fillId="0" borderId="12" xfId="43" applyNumberFormat="1" applyFont="1" applyBorder="1" applyAlignment="1">
      <alignment/>
    </xf>
    <xf numFmtId="1" fontId="2" fillId="37" borderId="49" xfId="0" applyNumberFormat="1" applyFont="1" applyFill="1" applyBorder="1" applyAlignment="1">
      <alignment/>
    </xf>
    <xf numFmtId="1" fontId="2" fillId="38" borderId="50" xfId="0" applyNumberFormat="1" applyFont="1" applyFill="1" applyBorder="1" applyAlignment="1">
      <alignment/>
    </xf>
    <xf numFmtId="1" fontId="2" fillId="38" borderId="51" xfId="0" applyNumberFormat="1" applyFont="1" applyFill="1" applyBorder="1" applyAlignment="1">
      <alignment/>
    </xf>
    <xf numFmtId="1" fontId="2" fillId="39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2" fillId="37" borderId="42" xfId="0" applyNumberFormat="1" applyFont="1" applyFill="1" applyBorder="1" applyAlignment="1">
      <alignment/>
    </xf>
    <xf numFmtId="174" fontId="2" fillId="37" borderId="12" xfId="0" applyNumberFormat="1" applyFont="1" applyFill="1" applyBorder="1" applyAlignment="1">
      <alignment/>
    </xf>
    <xf numFmtId="175" fontId="2" fillId="37" borderId="12" xfId="43" applyFont="1" applyFill="1" applyBorder="1" applyAlignment="1">
      <alignment/>
    </xf>
    <xf numFmtId="1" fontId="2" fillId="41" borderId="42" xfId="0" applyNumberFormat="1" applyFont="1" applyFill="1" applyBorder="1" applyAlignment="1">
      <alignment/>
    </xf>
    <xf numFmtId="174" fontId="2" fillId="41" borderId="12" xfId="0" applyNumberFormat="1" applyFont="1" applyFill="1" applyBorder="1" applyAlignment="1">
      <alignment/>
    </xf>
    <xf numFmtId="175" fontId="2" fillId="41" borderId="12" xfId="43" applyFont="1" applyFill="1" applyBorder="1" applyAlignment="1">
      <alignment/>
    </xf>
    <xf numFmtId="1" fontId="2" fillId="37" borderId="52" xfId="0" applyNumberFormat="1" applyFont="1" applyFill="1" applyBorder="1" applyAlignment="1">
      <alignment/>
    </xf>
    <xf numFmtId="174" fontId="2" fillId="37" borderId="53" xfId="0" applyNumberFormat="1" applyFont="1" applyFill="1" applyBorder="1" applyAlignment="1">
      <alignment/>
    </xf>
    <xf numFmtId="175" fontId="2" fillId="37" borderId="53" xfId="43" applyFont="1" applyFill="1" applyBorder="1" applyAlignment="1">
      <alignment/>
    </xf>
    <xf numFmtId="0" fontId="7" fillId="42" borderId="0" xfId="0" applyFont="1" applyFill="1" applyAlignment="1">
      <alignment horizontal="center"/>
    </xf>
    <xf numFmtId="0" fontId="9" fillId="0" borderId="0" xfId="0" applyFont="1" applyAlignment="1">
      <alignment/>
    </xf>
    <xf numFmtId="0" fontId="8" fillId="0" borderId="3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82" fontId="8" fillId="0" borderId="32" xfId="43" applyNumberFormat="1" applyFont="1" applyBorder="1" applyAlignment="1">
      <alignment/>
    </xf>
    <xf numFmtId="182" fontId="10" fillId="0" borderId="32" xfId="43" applyNumberFormat="1" applyFont="1" applyBorder="1" applyAlignment="1">
      <alignment/>
    </xf>
    <xf numFmtId="0" fontId="9" fillId="0" borderId="14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182" fontId="9" fillId="0" borderId="49" xfId="43" applyNumberFormat="1" applyFont="1" applyBorder="1" applyAlignment="1">
      <alignment horizontal="center"/>
    </xf>
    <xf numFmtId="182" fontId="9" fillId="0" borderId="54" xfId="43" applyNumberFormat="1" applyFont="1" applyBorder="1" applyAlignment="1">
      <alignment horizontal="center"/>
    </xf>
    <xf numFmtId="182" fontId="9" fillId="0" borderId="55" xfId="43" applyNumberFormat="1" applyFont="1" applyBorder="1" applyAlignment="1">
      <alignment horizontal="center"/>
    </xf>
    <xf numFmtId="182" fontId="9" fillId="0" borderId="25" xfId="43" applyNumberFormat="1" applyFont="1" applyBorder="1" applyAlignment="1">
      <alignment horizontal="center"/>
    </xf>
    <xf numFmtId="178" fontId="11" fillId="0" borderId="53" xfId="46" applyNumberFormat="1" applyFont="1" applyBorder="1" applyAlignment="1">
      <alignment horizontal="center"/>
    </xf>
    <xf numFmtId="182" fontId="9" fillId="0" borderId="56" xfId="43" applyNumberFormat="1" applyFont="1" applyBorder="1" applyAlignment="1">
      <alignment horizontal="center"/>
    </xf>
    <xf numFmtId="182" fontId="9" fillId="0" borderId="57" xfId="43" applyNumberFormat="1" applyFont="1" applyBorder="1" applyAlignment="1">
      <alignment horizontal="center"/>
    </xf>
    <xf numFmtId="0" fontId="8" fillId="7" borderId="31" xfId="0" applyFont="1" applyFill="1" applyBorder="1" applyAlignment="1">
      <alignment/>
    </xf>
    <xf numFmtId="0" fontId="8" fillId="7" borderId="32" xfId="0" applyFont="1" applyFill="1" applyBorder="1" applyAlignment="1">
      <alignment/>
    </xf>
    <xf numFmtId="0" fontId="10" fillId="7" borderId="32" xfId="0" applyFont="1" applyFill="1" applyBorder="1" applyAlignment="1">
      <alignment/>
    </xf>
    <xf numFmtId="0" fontId="8" fillId="7" borderId="58" xfId="0" applyFont="1" applyFill="1" applyBorder="1" applyAlignment="1">
      <alignment horizontal="center"/>
    </xf>
    <xf numFmtId="44" fontId="12" fillId="7" borderId="59" xfId="0" applyNumberFormat="1" applyFont="1" applyFill="1" applyBorder="1" applyAlignment="1">
      <alignment/>
    </xf>
    <xf numFmtId="44" fontId="12" fillId="7" borderId="43" xfId="0" applyNumberFormat="1" applyFont="1" applyFill="1" applyBorder="1" applyAlignment="1">
      <alignment/>
    </xf>
    <xf numFmtId="44" fontId="8" fillId="7" borderId="19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178" fontId="11" fillId="0" borderId="12" xfId="46" applyNumberFormat="1" applyFont="1" applyBorder="1" applyAlignment="1">
      <alignment horizontal="center"/>
    </xf>
    <xf numFmtId="182" fontId="9" fillId="0" borderId="60" xfId="43" applyNumberFormat="1" applyFont="1" applyBorder="1" applyAlignment="1">
      <alignment horizontal="center"/>
    </xf>
    <xf numFmtId="182" fontId="9" fillId="0" borderId="61" xfId="43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182" fontId="9" fillId="0" borderId="62" xfId="43" applyNumberFormat="1" applyFont="1" applyBorder="1" applyAlignment="1">
      <alignment horizontal="center"/>
    </xf>
    <xf numFmtId="182" fontId="9" fillId="0" borderId="63" xfId="43" applyNumberFormat="1" applyFont="1" applyBorder="1" applyAlignment="1">
      <alignment horizontal="center"/>
    </xf>
    <xf numFmtId="182" fontId="9" fillId="0" borderId="64" xfId="43" applyNumberFormat="1" applyFont="1" applyBorder="1" applyAlignment="1">
      <alignment horizontal="center"/>
    </xf>
    <xf numFmtId="178" fontId="11" fillId="0" borderId="13" xfId="46" applyNumberFormat="1" applyFont="1" applyBorder="1" applyAlignment="1">
      <alignment horizontal="center"/>
    </xf>
    <xf numFmtId="182" fontId="9" fillId="0" borderId="65" xfId="43" applyNumberFormat="1" applyFont="1" applyBorder="1" applyAlignment="1">
      <alignment horizontal="center"/>
    </xf>
    <xf numFmtId="182" fontId="9" fillId="0" borderId="66" xfId="43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82" fontId="9" fillId="0" borderId="67" xfId="43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49" xfId="0" applyFont="1" applyBorder="1" applyAlignment="1">
      <alignment/>
    </xf>
    <xf numFmtId="0" fontId="9" fillId="0" borderId="15" xfId="0" applyFont="1" applyBorder="1" applyAlignment="1">
      <alignment/>
    </xf>
    <xf numFmtId="182" fontId="9" fillId="0" borderId="67" xfId="43" applyNumberFormat="1" applyFont="1" applyBorder="1" applyAlignment="1">
      <alignment/>
    </xf>
    <xf numFmtId="182" fontId="9" fillId="0" borderId="60" xfId="43" applyNumberFormat="1" applyFont="1" applyBorder="1" applyAlignment="1">
      <alignment/>
    </xf>
    <xf numFmtId="182" fontId="9" fillId="0" borderId="61" xfId="43" applyNumberFormat="1" applyFont="1" applyBorder="1" applyAlignment="1">
      <alignment/>
    </xf>
    <xf numFmtId="0" fontId="9" fillId="0" borderId="60" xfId="0" applyFont="1" applyBorder="1" applyAlignment="1">
      <alignment horizontal="center"/>
    </xf>
    <xf numFmtId="181" fontId="9" fillId="0" borderId="61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9" fillId="0" borderId="68" xfId="0" applyFont="1" applyBorder="1" applyAlignment="1">
      <alignment/>
    </xf>
    <xf numFmtId="182" fontId="9" fillId="0" borderId="69" xfId="43" applyNumberFormat="1" applyFont="1" applyBorder="1" applyAlignment="1">
      <alignment/>
    </xf>
    <xf numFmtId="182" fontId="9" fillId="0" borderId="65" xfId="43" applyNumberFormat="1" applyFont="1" applyBorder="1" applyAlignment="1">
      <alignment/>
    </xf>
    <xf numFmtId="182" fontId="9" fillId="0" borderId="66" xfId="43" applyNumberFormat="1" applyFont="1" applyBorder="1" applyAlignment="1">
      <alignment/>
    </xf>
    <xf numFmtId="0" fontId="8" fillId="0" borderId="0" xfId="0" applyFont="1" applyAlignment="1">
      <alignment horizontal="center"/>
    </xf>
    <xf numFmtId="181" fontId="9" fillId="0" borderId="61" xfId="0" applyNumberFormat="1" applyFont="1" applyBorder="1" applyAlignment="1">
      <alignment/>
    </xf>
    <xf numFmtId="182" fontId="8" fillId="33" borderId="19" xfId="43" applyNumberFormat="1" applyFont="1" applyFill="1" applyBorder="1" applyAlignment="1">
      <alignment/>
    </xf>
    <xf numFmtId="0" fontId="11" fillId="0" borderId="53" xfId="0" applyFont="1" applyBorder="1" applyAlignment="1">
      <alignment horizontal="center"/>
    </xf>
    <xf numFmtId="182" fontId="9" fillId="0" borderId="56" xfId="43" applyNumberFormat="1" applyFont="1" applyBorder="1" applyAlignment="1">
      <alignment/>
    </xf>
    <xf numFmtId="182" fontId="9" fillId="0" borderId="64" xfId="43" applyNumberFormat="1" applyFont="1" applyBorder="1" applyAlignment="1">
      <alignment/>
    </xf>
    <xf numFmtId="0" fontId="9" fillId="0" borderId="44" xfId="0" applyFont="1" applyBorder="1" applyAlignment="1">
      <alignment horizontal="left"/>
    </xf>
    <xf numFmtId="44" fontId="9" fillId="0" borderId="49" xfId="0" applyNumberFormat="1" applyFont="1" applyBorder="1" applyAlignment="1">
      <alignment/>
    </xf>
    <xf numFmtId="44" fontId="9" fillId="0" borderId="54" xfId="0" applyNumberFormat="1" applyFont="1" applyBorder="1" applyAlignment="1">
      <alignment/>
    </xf>
    <xf numFmtId="44" fontId="9" fillId="0" borderId="55" xfId="0" applyNumberFormat="1" applyFont="1" applyBorder="1" applyAlignment="1">
      <alignment/>
    </xf>
    <xf numFmtId="182" fontId="12" fillId="7" borderId="59" xfId="43" applyNumberFormat="1" applyFont="1" applyFill="1" applyBorder="1" applyAlignment="1">
      <alignment/>
    </xf>
    <xf numFmtId="182" fontId="8" fillId="7" borderId="43" xfId="43" applyNumberFormat="1" applyFont="1" applyFill="1" applyBorder="1" applyAlignment="1">
      <alignment/>
    </xf>
    <xf numFmtId="182" fontId="8" fillId="7" borderId="19" xfId="43" applyNumberFormat="1" applyFont="1" applyFill="1" applyBorder="1" applyAlignment="1">
      <alignment/>
    </xf>
    <xf numFmtId="0" fontId="9" fillId="0" borderId="44" xfId="0" applyFont="1" applyBorder="1" applyAlignment="1">
      <alignment/>
    </xf>
    <xf numFmtId="182" fontId="9" fillId="0" borderId="49" xfId="43" applyNumberFormat="1" applyFont="1" applyBorder="1" applyAlignment="1">
      <alignment/>
    </xf>
    <xf numFmtId="182" fontId="9" fillId="0" borderId="54" xfId="43" applyNumberFormat="1" applyFont="1" applyBorder="1" applyAlignment="1">
      <alignment/>
    </xf>
    <xf numFmtId="182" fontId="9" fillId="0" borderId="55" xfId="43" applyNumberFormat="1" applyFont="1" applyBorder="1" applyAlignment="1">
      <alignment/>
    </xf>
    <xf numFmtId="0" fontId="11" fillId="0" borderId="33" xfId="0" applyFont="1" applyBorder="1" applyAlignment="1">
      <alignment horizontal="center"/>
    </xf>
    <xf numFmtId="182" fontId="9" fillId="0" borderId="70" xfId="43" applyNumberFormat="1" applyFont="1" applyBorder="1" applyAlignment="1">
      <alignment/>
    </xf>
    <xf numFmtId="44" fontId="8" fillId="33" borderId="19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182" fontId="9" fillId="0" borderId="0" xfId="43" applyNumberFormat="1" applyFont="1" applyAlignment="1">
      <alignment/>
    </xf>
    <xf numFmtId="182" fontId="12" fillId="7" borderId="43" xfId="43" applyNumberFormat="1" applyFont="1" applyFill="1" applyBorder="1" applyAlignment="1">
      <alignment/>
    </xf>
    <xf numFmtId="182" fontId="8" fillId="33" borderId="32" xfId="43" applyNumberFormat="1" applyFont="1" applyFill="1" applyBorder="1" applyAlignment="1">
      <alignment horizontal="center"/>
    </xf>
    <xf numFmtId="182" fontId="10" fillId="33" borderId="32" xfId="43" applyNumberFormat="1" applyFont="1" applyFill="1" applyBorder="1" applyAlignment="1">
      <alignment horizontal="center"/>
    </xf>
    <xf numFmtId="44" fontId="8" fillId="33" borderId="34" xfId="0" applyNumberFormat="1" applyFont="1" applyFill="1" applyBorder="1" applyAlignment="1">
      <alignment/>
    </xf>
    <xf numFmtId="0" fontId="9" fillId="0" borderId="46" xfId="0" applyFont="1" applyBorder="1" applyAlignment="1">
      <alignment/>
    </xf>
    <xf numFmtId="182" fontId="9" fillId="0" borderId="62" xfId="43" applyNumberFormat="1" applyFont="1" applyBorder="1" applyAlignment="1">
      <alignment/>
    </xf>
    <xf numFmtId="182" fontId="9" fillId="0" borderId="63" xfId="43" applyNumberFormat="1" applyFont="1" applyBorder="1" applyAlignment="1">
      <alignment/>
    </xf>
    <xf numFmtId="175" fontId="8" fillId="33" borderId="19" xfId="0" applyNumberFormat="1" applyFont="1" applyFill="1" applyBorder="1" applyAlignment="1">
      <alignment/>
    </xf>
    <xf numFmtId="178" fontId="11" fillId="0" borderId="24" xfId="46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182" fontId="8" fillId="33" borderId="34" xfId="43" applyNumberFormat="1" applyFont="1" applyFill="1" applyBorder="1" applyAlignment="1">
      <alignment/>
    </xf>
    <xf numFmtId="182" fontId="8" fillId="43" borderId="21" xfId="43" applyNumberFormat="1" applyFont="1" applyFill="1" applyBorder="1" applyAlignment="1">
      <alignment/>
    </xf>
    <xf numFmtId="0" fontId="9" fillId="7" borderId="32" xfId="0" applyFont="1" applyFill="1" applyBorder="1" applyAlignment="1">
      <alignment/>
    </xf>
    <xf numFmtId="0" fontId="8" fillId="7" borderId="58" xfId="0" applyFont="1" applyFill="1" applyBorder="1" applyAlignment="1">
      <alignment/>
    </xf>
    <xf numFmtId="182" fontId="59" fillId="0" borderId="55" xfId="43" applyNumberFormat="1" applyFont="1" applyBorder="1" applyAlignment="1">
      <alignment/>
    </xf>
    <xf numFmtId="182" fontId="59" fillId="0" borderId="55" xfId="43" applyNumberFormat="1" applyFont="1" applyBorder="1" applyAlignment="1">
      <alignment horizontal="center"/>
    </xf>
    <xf numFmtId="182" fontId="12" fillId="7" borderId="20" xfId="43" applyNumberFormat="1" applyFont="1" applyFill="1" applyBorder="1" applyAlignment="1">
      <alignment/>
    </xf>
    <xf numFmtId="182" fontId="8" fillId="7" borderId="58" xfId="43" applyNumberFormat="1" applyFont="1" applyFill="1" applyBorder="1" applyAlignment="1">
      <alignment/>
    </xf>
    <xf numFmtId="182" fontId="9" fillId="0" borderId="57" xfId="43" applyNumberFormat="1" applyFont="1" applyBorder="1" applyAlignment="1">
      <alignment/>
    </xf>
    <xf numFmtId="182" fontId="13" fillId="0" borderId="19" xfId="43" applyNumberFormat="1" applyFont="1" applyBorder="1" applyAlignment="1">
      <alignment/>
    </xf>
    <xf numFmtId="182" fontId="12" fillId="7" borderId="71" xfId="43" applyNumberFormat="1" applyFont="1" applyFill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182" fontId="11" fillId="0" borderId="0" xfId="43" applyNumberFormat="1" applyFont="1" applyBorder="1" applyAlignment="1">
      <alignment/>
    </xf>
    <xf numFmtId="187" fontId="9" fillId="0" borderId="0" xfId="0" applyNumberFormat="1" applyFont="1" applyAlignment="1">
      <alignment/>
    </xf>
    <xf numFmtId="178" fontId="9" fillId="0" borderId="14" xfId="46" applyNumberFormat="1" applyFont="1" applyBorder="1" applyAlignment="1">
      <alignment/>
    </xf>
    <xf numFmtId="178" fontId="9" fillId="0" borderId="0" xfId="46" applyNumberFormat="1" applyFont="1" applyBorder="1" applyAlignment="1">
      <alignment/>
    </xf>
    <xf numFmtId="44" fontId="11" fillId="0" borderId="0" xfId="0" applyNumberFormat="1" applyFont="1" applyAlignment="1">
      <alignment/>
    </xf>
    <xf numFmtId="0" fontId="8" fillId="7" borderId="72" xfId="0" applyFont="1" applyFill="1" applyBorder="1" applyAlignment="1">
      <alignment/>
    </xf>
    <xf numFmtId="0" fontId="8" fillId="7" borderId="25" xfId="0" applyFont="1" applyFill="1" applyBorder="1" applyAlignment="1">
      <alignment/>
    </xf>
    <xf numFmtId="0" fontId="10" fillId="7" borderId="25" xfId="0" applyFont="1" applyFill="1" applyBorder="1" applyAlignment="1">
      <alignment/>
    </xf>
    <xf numFmtId="0" fontId="8" fillId="7" borderId="73" xfId="0" applyFont="1" applyFill="1" applyBorder="1" applyAlignment="1">
      <alignment/>
    </xf>
    <xf numFmtId="182" fontId="12" fillId="7" borderId="74" xfId="43" applyNumberFormat="1" applyFont="1" applyFill="1" applyBorder="1" applyAlignment="1">
      <alignment/>
    </xf>
    <xf numFmtId="182" fontId="12" fillId="7" borderId="75" xfId="43" applyNumberFormat="1" applyFont="1" applyFill="1" applyBorder="1" applyAlignment="1">
      <alignment/>
    </xf>
    <xf numFmtId="182" fontId="8" fillId="7" borderId="21" xfId="43" applyNumberFormat="1" applyFont="1" applyFill="1" applyBorder="1" applyAlignment="1">
      <alignment/>
    </xf>
    <xf numFmtId="0" fontId="11" fillId="0" borderId="0" xfId="0" applyFont="1" applyAlignment="1">
      <alignment/>
    </xf>
    <xf numFmtId="182" fontId="12" fillId="6" borderId="59" xfId="43" applyNumberFormat="1" applyFont="1" applyFill="1" applyBorder="1" applyAlignment="1">
      <alignment/>
    </xf>
    <xf numFmtId="182" fontId="12" fillId="6" borderId="71" xfId="43" applyNumberFormat="1" applyFont="1" applyFill="1" applyBorder="1" applyAlignment="1">
      <alignment/>
    </xf>
    <xf numFmtId="182" fontId="8" fillId="6" borderId="19" xfId="43" applyNumberFormat="1" applyFont="1" applyFill="1" applyBorder="1" applyAlignment="1">
      <alignment/>
    </xf>
    <xf numFmtId="174" fontId="8" fillId="44" borderId="34" xfId="0" applyNumberFormat="1" applyFont="1" applyFill="1" applyBorder="1" applyAlignment="1">
      <alignment/>
    </xf>
    <xf numFmtId="0" fontId="14" fillId="0" borderId="0" xfId="0" applyFont="1" applyAlignment="1">
      <alignment/>
    </xf>
    <xf numFmtId="182" fontId="15" fillId="38" borderId="19" xfId="0" applyNumberFormat="1" applyFont="1" applyFill="1" applyBorder="1" applyAlignment="1">
      <alignment/>
    </xf>
    <xf numFmtId="187" fontId="3" fillId="0" borderId="0" xfId="0" applyNumberFormat="1" applyFont="1" applyAlignment="1">
      <alignment/>
    </xf>
    <xf numFmtId="182" fontId="59" fillId="0" borderId="34" xfId="43" applyNumberFormat="1" applyFont="1" applyBorder="1" applyAlignment="1">
      <alignment/>
    </xf>
    <xf numFmtId="44" fontId="60" fillId="0" borderId="19" xfId="0" applyNumberFormat="1" applyFont="1" applyBorder="1" applyAlignment="1">
      <alignment/>
    </xf>
    <xf numFmtId="174" fontId="13" fillId="0" borderId="19" xfId="0" applyNumberFormat="1" applyFont="1" applyBorder="1" applyAlignment="1">
      <alignment/>
    </xf>
    <xf numFmtId="181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24" xfId="0" applyFont="1" applyBorder="1" applyAlignment="1">
      <alignment horizontal="center"/>
    </xf>
    <xf numFmtId="178" fontId="9" fillId="0" borderId="53" xfId="46" applyNumberFormat="1" applyFont="1" applyBorder="1" applyAlignment="1">
      <alignment horizontal="center"/>
    </xf>
    <xf numFmtId="44" fontId="12" fillId="7" borderId="19" xfId="0" applyNumberFormat="1" applyFont="1" applyFill="1" applyBorder="1" applyAlignment="1">
      <alignment/>
    </xf>
    <xf numFmtId="178" fontId="9" fillId="0" borderId="12" xfId="46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78" fontId="9" fillId="0" borderId="13" xfId="46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3" fontId="9" fillId="0" borderId="53" xfId="0" applyNumberFormat="1" applyFont="1" applyBorder="1" applyAlignment="1">
      <alignment horizontal="center"/>
    </xf>
    <xf numFmtId="182" fontId="12" fillId="7" borderId="19" xfId="43" applyNumberFormat="1" applyFont="1" applyFill="1" applyBorder="1" applyAlignment="1">
      <alignment/>
    </xf>
    <xf numFmtId="3" fontId="9" fillId="0" borderId="33" xfId="0" applyNumberFormat="1" applyFont="1" applyBorder="1" applyAlignment="1">
      <alignment horizontal="center"/>
    </xf>
    <xf numFmtId="44" fontId="8" fillId="33" borderId="21" xfId="0" applyNumberFormat="1" applyFont="1" applyFill="1" applyBorder="1" applyAlignment="1">
      <alignment/>
    </xf>
    <xf numFmtId="3" fontId="9" fillId="0" borderId="0" xfId="0" applyNumberFormat="1" applyFont="1" applyAlignment="1">
      <alignment horizontal="center"/>
    </xf>
    <xf numFmtId="182" fontId="9" fillId="0" borderId="43" xfId="43" applyNumberFormat="1" applyFont="1" applyBorder="1" applyAlignment="1">
      <alignment/>
    </xf>
    <xf numFmtId="3" fontId="9" fillId="0" borderId="18" xfId="0" applyNumberFormat="1" applyFont="1" applyBorder="1" applyAlignment="1">
      <alignment horizontal="center"/>
    </xf>
    <xf numFmtId="178" fontId="9" fillId="0" borderId="24" xfId="46" applyNumberFormat="1" applyFont="1" applyBorder="1" applyAlignment="1">
      <alignment horizontal="center"/>
    </xf>
    <xf numFmtId="44" fontId="9" fillId="0" borderId="61" xfId="0" applyNumberFormat="1" applyFont="1" applyBorder="1" applyAlignment="1">
      <alignment/>
    </xf>
    <xf numFmtId="3" fontId="9" fillId="0" borderId="13" xfId="0" applyNumberFormat="1" applyFont="1" applyBorder="1" applyAlignment="1">
      <alignment horizontal="center"/>
    </xf>
    <xf numFmtId="182" fontId="16" fillId="0" borderId="19" xfId="43" applyNumberFormat="1" applyFont="1" applyBorder="1" applyAlignment="1">
      <alignment/>
    </xf>
    <xf numFmtId="182" fontId="9" fillId="0" borderId="0" xfId="43" applyNumberFormat="1" applyFont="1" applyBorder="1" applyAlignment="1">
      <alignment/>
    </xf>
    <xf numFmtId="182" fontId="12" fillId="7" borderId="21" xfId="43" applyNumberFormat="1" applyFont="1" applyFill="1" applyBorder="1" applyAlignment="1">
      <alignment/>
    </xf>
    <xf numFmtId="44" fontId="9" fillId="0" borderId="0" xfId="0" applyNumberFormat="1" applyFont="1" applyAlignment="1">
      <alignment/>
    </xf>
    <xf numFmtId="182" fontId="12" fillId="9" borderId="19" xfId="43" applyNumberFormat="1" applyFont="1" applyFill="1" applyBorder="1" applyAlignment="1">
      <alignment/>
    </xf>
    <xf numFmtId="174" fontId="8" fillId="0" borderId="0" xfId="0" applyNumberFormat="1" applyFont="1" applyAlignment="1">
      <alignment/>
    </xf>
    <xf numFmtId="187" fontId="2" fillId="0" borderId="0" xfId="0" applyNumberFormat="1" applyFont="1" applyAlignment="1">
      <alignment/>
    </xf>
    <xf numFmtId="0" fontId="17" fillId="0" borderId="0" xfId="0" applyFont="1" applyAlignment="1">
      <alignment/>
    </xf>
    <xf numFmtId="0" fontId="59" fillId="0" borderId="72" xfId="0" applyFont="1" applyBorder="1" applyAlignment="1">
      <alignment horizontal="center"/>
    </xf>
    <xf numFmtId="0" fontId="59" fillId="0" borderId="25" xfId="0" applyFont="1" applyBorder="1" applyAlignment="1">
      <alignment horizontal="center"/>
    </xf>
    <xf numFmtId="0" fontId="59" fillId="0" borderId="73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0" borderId="76" xfId="0" applyFont="1" applyBorder="1" applyAlignment="1">
      <alignment horizontal="center"/>
    </xf>
    <xf numFmtId="0" fontId="60" fillId="40" borderId="31" xfId="0" applyFont="1" applyFill="1" applyBorder="1" applyAlignment="1">
      <alignment horizontal="center"/>
    </xf>
    <xf numFmtId="0" fontId="60" fillId="40" borderId="32" xfId="0" applyFont="1" applyFill="1" applyBorder="1" applyAlignment="1">
      <alignment horizontal="center"/>
    </xf>
    <xf numFmtId="0" fontId="60" fillId="40" borderId="58" xfId="0" applyFont="1" applyFill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59" fillId="0" borderId="77" xfId="0" applyFont="1" applyBorder="1" applyAlignment="1">
      <alignment horizontal="center"/>
    </xf>
    <xf numFmtId="0" fontId="59" fillId="0" borderId="48" xfId="0" applyFont="1" applyBorder="1" applyAlignment="1">
      <alignment horizontal="center"/>
    </xf>
    <xf numFmtId="0" fontId="8" fillId="6" borderId="31" xfId="0" applyFont="1" applyFill="1" applyBorder="1" applyAlignment="1">
      <alignment horizontal="center"/>
    </xf>
    <xf numFmtId="0" fontId="8" fillId="6" borderId="32" xfId="0" applyFont="1" applyFill="1" applyBorder="1" applyAlignment="1">
      <alignment horizontal="center"/>
    </xf>
    <xf numFmtId="0" fontId="8" fillId="6" borderId="58" xfId="0" applyFont="1" applyFill="1" applyBorder="1" applyAlignment="1">
      <alignment horizontal="center"/>
    </xf>
    <xf numFmtId="0" fontId="8" fillId="44" borderId="31" xfId="0" applyFont="1" applyFill="1" applyBorder="1" applyAlignment="1">
      <alignment horizontal="center"/>
    </xf>
    <xf numFmtId="0" fontId="8" fillId="44" borderId="32" xfId="0" applyFont="1" applyFill="1" applyBorder="1" applyAlignment="1">
      <alignment horizontal="center"/>
    </xf>
    <xf numFmtId="0" fontId="8" fillId="44" borderId="58" xfId="0" applyFont="1" applyFill="1" applyBorder="1" applyAlignment="1">
      <alignment horizontal="center"/>
    </xf>
    <xf numFmtId="0" fontId="8" fillId="38" borderId="31" xfId="0" applyFont="1" applyFill="1" applyBorder="1" applyAlignment="1">
      <alignment horizontal="center"/>
    </xf>
    <xf numFmtId="0" fontId="8" fillId="38" borderId="32" xfId="0" applyFont="1" applyFill="1" applyBorder="1" applyAlignment="1">
      <alignment horizontal="center"/>
    </xf>
    <xf numFmtId="0" fontId="8" fillId="38" borderId="5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82" fontId="8" fillId="33" borderId="32" xfId="43" applyNumberFormat="1" applyFont="1" applyFill="1" applyBorder="1" applyAlignment="1">
      <alignment horizontal="center"/>
    </xf>
    <xf numFmtId="182" fontId="8" fillId="33" borderId="48" xfId="43" applyNumberFormat="1" applyFont="1" applyFill="1" applyBorder="1" applyAlignment="1">
      <alignment horizontal="center"/>
    </xf>
    <xf numFmtId="182" fontId="8" fillId="43" borderId="25" xfId="43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9" borderId="31" xfId="0" applyFont="1" applyFill="1" applyBorder="1" applyAlignment="1">
      <alignment horizontal="center"/>
    </xf>
    <xf numFmtId="0" fontId="8" fillId="9" borderId="32" xfId="0" applyFont="1" applyFill="1" applyBorder="1" applyAlignment="1">
      <alignment horizontal="center"/>
    </xf>
    <xf numFmtId="0" fontId="8" fillId="45" borderId="31" xfId="0" applyFont="1" applyFill="1" applyBorder="1" applyAlignment="1">
      <alignment horizontal="center"/>
    </xf>
    <xf numFmtId="0" fontId="8" fillId="45" borderId="32" xfId="0" applyFont="1" applyFill="1" applyBorder="1" applyAlignment="1">
      <alignment horizontal="center"/>
    </xf>
    <xf numFmtId="0" fontId="8" fillId="45" borderId="58" xfId="0" applyFont="1" applyFill="1" applyBorder="1" applyAlignment="1">
      <alignment horizontal="center"/>
    </xf>
    <xf numFmtId="182" fontId="8" fillId="33" borderId="31" xfId="43" applyNumberFormat="1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" fillId="46" borderId="31" xfId="0" applyFont="1" applyFill="1" applyBorder="1" applyAlignment="1">
      <alignment horizontal="center"/>
    </xf>
    <xf numFmtId="0" fontId="1" fillId="46" borderId="32" xfId="0" applyFont="1" applyFill="1" applyBorder="1" applyAlignment="1">
      <alignment horizontal="center"/>
    </xf>
    <xf numFmtId="0" fontId="1" fillId="46" borderId="58" xfId="0" applyFont="1" applyFill="1" applyBorder="1" applyAlignment="1">
      <alignment horizontal="center"/>
    </xf>
    <xf numFmtId="0" fontId="1" fillId="38" borderId="31" xfId="0" applyFont="1" applyFill="1" applyBorder="1" applyAlignment="1">
      <alignment horizontal="center"/>
    </xf>
    <xf numFmtId="0" fontId="1" fillId="38" borderId="32" xfId="0" applyFont="1" applyFill="1" applyBorder="1" applyAlignment="1">
      <alignment horizontal="center"/>
    </xf>
    <xf numFmtId="0" fontId="1" fillId="38" borderId="58" xfId="0" applyFont="1" applyFill="1" applyBorder="1" applyAlignment="1">
      <alignment horizontal="center"/>
    </xf>
    <xf numFmtId="17" fontId="1" fillId="39" borderId="25" xfId="0" applyNumberFormat="1" applyFont="1" applyFill="1" applyBorder="1" applyAlignment="1">
      <alignment horizontal="center"/>
    </xf>
    <xf numFmtId="0" fontId="1" fillId="36" borderId="54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49" xfId="0" applyFont="1" applyFill="1" applyBorder="1" applyAlignment="1">
      <alignment horizontal="center"/>
    </xf>
    <xf numFmtId="0" fontId="1" fillId="46" borderId="73" xfId="0" applyFont="1" applyFill="1" applyBorder="1" applyAlignment="1">
      <alignment horizontal="center"/>
    </xf>
    <xf numFmtId="0" fontId="1" fillId="46" borderId="78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58" xfId="0" applyFont="1" applyFill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33" borderId="72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73" xfId="0" applyFont="1" applyFill="1" applyBorder="1" applyAlignment="1">
      <alignment horizontal="center"/>
    </xf>
    <xf numFmtId="0" fontId="2" fillId="34" borderId="72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73" xfId="0" applyFont="1" applyFill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6" fillId="3" borderId="77" xfId="0" applyFont="1" applyFill="1" applyBorder="1" applyAlignment="1">
      <alignment horizontal="center"/>
    </xf>
    <xf numFmtId="0" fontId="6" fillId="3" borderId="48" xfId="0" applyFont="1" applyFill="1" applyBorder="1" applyAlignment="1">
      <alignment horizontal="center"/>
    </xf>
    <xf numFmtId="0" fontId="6" fillId="3" borderId="78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1" fontId="38" fillId="0" borderId="0" xfId="0" applyNumberFormat="1" applyFont="1" applyAlignment="1">
      <alignment/>
    </xf>
    <xf numFmtId="174" fontId="38" fillId="0" borderId="0" xfId="0" applyNumberFormat="1" applyFont="1" applyAlignment="1">
      <alignment/>
    </xf>
    <xf numFmtId="175" fontId="38" fillId="0" borderId="0" xfId="43" applyFont="1" applyAlignment="1">
      <alignment/>
    </xf>
    <xf numFmtId="0" fontId="39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38" fillId="0" borderId="0" xfId="0" applyFont="1" applyAlignment="1">
      <alignment/>
    </xf>
    <xf numFmtId="1" fontId="17" fillId="0" borderId="0" xfId="0" applyNumberFormat="1" applyFont="1" applyAlignment="1">
      <alignment/>
    </xf>
    <xf numFmtId="0" fontId="1" fillId="0" borderId="79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3" fontId="2" fillId="0" borderId="81" xfId="0" applyNumberFormat="1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3" fontId="2" fillId="0" borderId="8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181" fontId="3" fillId="0" borderId="60" xfId="0" applyNumberFormat="1" applyFont="1" applyBorder="1" applyAlignment="1">
      <alignment horizontal="center"/>
    </xf>
    <xf numFmtId="181" fontId="3" fillId="0" borderId="63" xfId="0" applyNumberFormat="1" applyFont="1" applyBorder="1" applyAlignment="1">
      <alignment horizontal="center"/>
    </xf>
    <xf numFmtId="175" fontId="2" fillId="33" borderId="71" xfId="43" applyFont="1" applyFill="1" applyBorder="1" applyAlignment="1">
      <alignment/>
    </xf>
    <xf numFmtId="175" fontId="2" fillId="34" borderId="71" xfId="43" applyFont="1" applyFill="1" applyBorder="1" applyAlignment="1">
      <alignment/>
    </xf>
    <xf numFmtId="175" fontId="2" fillId="34" borderId="75" xfId="43" applyFont="1" applyFill="1" applyBorder="1" applyAlignment="1">
      <alignment/>
    </xf>
    <xf numFmtId="175" fontId="2" fillId="33" borderId="75" xfId="43" applyFont="1" applyFill="1" applyBorder="1" applyAlignment="1">
      <alignment/>
    </xf>
    <xf numFmtId="181" fontId="4" fillId="35" borderId="54" xfId="0" applyNumberFormat="1" applyFont="1" applyFill="1" applyBorder="1" applyAlignment="1">
      <alignment/>
    </xf>
    <xf numFmtId="181" fontId="6" fillId="3" borderId="70" xfId="0" applyNumberFormat="1" applyFont="1" applyFill="1" applyBorder="1" applyAlignment="1">
      <alignment/>
    </xf>
    <xf numFmtId="175" fontId="0" fillId="0" borderId="0" xfId="0" applyNumberFormat="1" applyBorder="1" applyAlignment="1">
      <alignment/>
    </xf>
    <xf numFmtId="0" fontId="1" fillId="0" borderId="70" xfId="0" applyFont="1" applyBorder="1" applyAlignment="1">
      <alignment/>
    </xf>
    <xf numFmtId="0" fontId="1" fillId="0" borderId="34" xfId="0" applyFont="1" applyBorder="1" applyAlignment="1">
      <alignment/>
    </xf>
    <xf numFmtId="3" fontId="2" fillId="0" borderId="31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38" fillId="0" borderId="0" xfId="0" applyFont="1" applyFill="1" applyBorder="1" applyAlignment="1">
      <alignment horizontal="center"/>
    </xf>
    <xf numFmtId="175" fontId="2" fillId="47" borderId="19" xfId="43" applyFont="1" applyFill="1" applyBorder="1" applyAlignment="1">
      <alignment/>
    </xf>
    <xf numFmtId="175" fontId="2" fillId="47" borderId="20" xfId="43" applyFont="1" applyFill="1" applyBorder="1" applyAlignment="1">
      <alignment/>
    </xf>
    <xf numFmtId="175" fontId="2" fillId="47" borderId="71" xfId="43" applyFont="1" applyFill="1" applyBorder="1" applyAlignment="1">
      <alignment/>
    </xf>
    <xf numFmtId="175" fontId="2" fillId="47" borderId="43" xfId="43" applyFont="1" applyFill="1" applyBorder="1" applyAlignment="1">
      <alignment/>
    </xf>
    <xf numFmtId="181" fontId="3" fillId="0" borderId="13" xfId="0" applyNumberFormat="1" applyFont="1" applyBorder="1" applyAlignment="1">
      <alignment horizontal="center"/>
    </xf>
    <xf numFmtId="181" fontId="3" fillId="0" borderId="24" xfId="0" applyNumberFormat="1" applyFont="1" applyBorder="1" applyAlignment="1">
      <alignment horizontal="center"/>
    </xf>
    <xf numFmtId="181" fontId="3" fillId="0" borderId="54" xfId="0" applyNumberFormat="1" applyFont="1" applyBorder="1" applyAlignment="1">
      <alignment horizontal="center"/>
    </xf>
    <xf numFmtId="181" fontId="3" fillId="0" borderId="44" xfId="0" applyNumberFormat="1" applyFont="1" applyBorder="1" applyAlignment="1">
      <alignment horizontal="center"/>
    </xf>
    <xf numFmtId="14" fontId="3" fillId="0" borderId="84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4" fontId="3" fillId="0" borderId="85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45" borderId="19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78" xfId="0" applyFont="1" applyBorder="1" applyAlignment="1">
      <alignment horizontal="center"/>
    </xf>
    <xf numFmtId="187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187" fontId="59" fillId="0" borderId="34" xfId="0" applyNumberFormat="1" applyFont="1" applyBorder="1" applyAlignment="1">
      <alignment/>
    </xf>
    <xf numFmtId="187" fontId="59" fillId="0" borderId="21" xfId="0" applyNumberFormat="1" applyFont="1" applyBorder="1" applyAlignment="1">
      <alignment/>
    </xf>
    <xf numFmtId="187" fontId="59" fillId="0" borderId="55" xfId="0" applyNumberFormat="1" applyFont="1" applyBorder="1" applyAlignment="1">
      <alignment/>
    </xf>
    <xf numFmtId="187" fontId="60" fillId="40" borderId="19" xfId="0" applyNumberFormat="1" applyFont="1" applyFill="1" applyBorder="1" applyAlignment="1">
      <alignment horizontal="center"/>
    </xf>
    <xf numFmtId="0" fontId="8" fillId="38" borderId="19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xcel Built-in Comma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O8" sqref="O8"/>
    </sheetView>
  </sheetViews>
  <sheetFormatPr defaultColWidth="11.421875" defaultRowHeight="12.75"/>
  <cols>
    <col min="1" max="1" width="11.421875" style="5" customWidth="1"/>
    <col min="2" max="2" width="12.421875" style="5" customWidth="1"/>
    <col min="3" max="3" width="9.28125" style="212" customWidth="1"/>
    <col min="4" max="8" width="11.421875" style="5" customWidth="1"/>
    <col min="9" max="9" width="7.28125" style="5" customWidth="1"/>
    <col min="10" max="10" width="7.8515625" style="212" customWidth="1"/>
    <col min="11" max="11" width="11.421875" style="5" customWidth="1"/>
    <col min="12" max="12" width="12.421875" style="5" customWidth="1"/>
  </cols>
  <sheetData>
    <row r="1" spans="1:12" ht="13.5" thickBot="1">
      <c r="A1" s="281" t="s">
        <v>217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98"/>
    </row>
    <row r="2" spans="1:12" ht="13.5" thickBot="1">
      <c r="A2" s="282" t="s">
        <v>112</v>
      </c>
      <c r="B2" s="283"/>
      <c r="C2" s="283"/>
      <c r="D2" s="284"/>
      <c r="E2" s="99">
        <v>2024</v>
      </c>
      <c r="F2" s="100" t="s">
        <v>113</v>
      </c>
      <c r="G2" s="101" t="s">
        <v>44</v>
      </c>
      <c r="H2" s="102" t="s">
        <v>36</v>
      </c>
      <c r="I2" s="102"/>
      <c r="J2" s="103"/>
      <c r="K2" s="102"/>
      <c r="L2" s="101">
        <v>2024</v>
      </c>
    </row>
    <row r="3" spans="1:12" ht="13.5" thickBot="1">
      <c r="A3" s="274" t="s">
        <v>114</v>
      </c>
      <c r="B3" s="275"/>
      <c r="C3" s="105">
        <v>605100</v>
      </c>
      <c r="D3" s="106" t="s">
        <v>115</v>
      </c>
      <c r="E3" s="107">
        <v>2000</v>
      </c>
      <c r="F3" s="108">
        <v>1500</v>
      </c>
      <c r="G3" s="109">
        <f>+E3+F3</f>
        <v>3500</v>
      </c>
      <c r="H3" s="110"/>
      <c r="I3" s="110"/>
      <c r="J3" s="111">
        <v>706100</v>
      </c>
      <c r="K3" s="112" t="s">
        <v>116</v>
      </c>
      <c r="L3" s="113">
        <v>300</v>
      </c>
    </row>
    <row r="4" spans="1:12" ht="13.5" thickBot="1">
      <c r="A4" s="114" t="s">
        <v>26</v>
      </c>
      <c r="B4" s="115"/>
      <c r="C4" s="116"/>
      <c r="D4" s="117"/>
      <c r="E4" s="118">
        <f>SUM(E3)</f>
        <v>2000</v>
      </c>
      <c r="F4" s="119">
        <f>SUM(F3)</f>
        <v>1500</v>
      </c>
      <c r="G4" s="120">
        <f aca="true" t="shared" si="0" ref="G4:G13">SUM(E4:F4)</f>
        <v>3500</v>
      </c>
      <c r="H4" s="285" t="s">
        <v>9</v>
      </c>
      <c r="I4" s="275"/>
      <c r="J4" s="122">
        <v>706200</v>
      </c>
      <c r="K4" s="123" t="s">
        <v>117</v>
      </c>
      <c r="L4" s="124">
        <v>200</v>
      </c>
    </row>
    <row r="5" spans="1:12" ht="12.75">
      <c r="A5" s="104"/>
      <c r="B5" s="121"/>
      <c r="C5" s="125">
        <v>606100</v>
      </c>
      <c r="D5" s="126" t="s">
        <v>118</v>
      </c>
      <c r="E5" s="127">
        <v>100</v>
      </c>
      <c r="F5" s="128"/>
      <c r="G5" s="129">
        <f t="shared" si="0"/>
        <v>100</v>
      </c>
      <c r="H5" s="121"/>
      <c r="I5" s="121"/>
      <c r="J5" s="130">
        <v>706300</v>
      </c>
      <c r="K5" s="131" t="s">
        <v>5</v>
      </c>
      <c r="L5" s="132">
        <v>800</v>
      </c>
    </row>
    <row r="6" spans="1:12" ht="12.75">
      <c r="A6" s="104"/>
      <c r="B6" s="121"/>
      <c r="C6" s="133">
        <v>606300</v>
      </c>
      <c r="D6" s="134" t="s">
        <v>8</v>
      </c>
      <c r="E6" s="135">
        <v>500</v>
      </c>
      <c r="F6" s="123">
        <v>500</v>
      </c>
      <c r="G6" s="124">
        <f t="shared" si="0"/>
        <v>1000</v>
      </c>
      <c r="H6" s="121"/>
      <c r="I6" s="121"/>
      <c r="J6" s="130">
        <v>706400</v>
      </c>
      <c r="K6" s="131" t="s">
        <v>6</v>
      </c>
      <c r="L6" s="132">
        <v>2000</v>
      </c>
    </row>
    <row r="7" spans="1:12" ht="12.75">
      <c r="A7" s="136"/>
      <c r="B7" s="137"/>
      <c r="C7" s="133">
        <v>606400</v>
      </c>
      <c r="D7" s="138" t="s">
        <v>10</v>
      </c>
      <c r="E7" s="139">
        <v>300</v>
      </c>
      <c r="F7" s="140">
        <v>0</v>
      </c>
      <c r="G7" s="141">
        <f t="shared" si="0"/>
        <v>300</v>
      </c>
      <c r="H7" s="98"/>
      <c r="I7" s="98"/>
      <c r="J7" s="133">
        <v>706500</v>
      </c>
      <c r="K7" s="142" t="s">
        <v>30</v>
      </c>
      <c r="L7" s="143">
        <v>50</v>
      </c>
    </row>
    <row r="8" spans="1:12" ht="12.75">
      <c r="A8" s="144" t="s">
        <v>11</v>
      </c>
      <c r="B8" s="137"/>
      <c r="C8" s="133">
        <v>606810</v>
      </c>
      <c r="D8" s="138" t="s">
        <v>1</v>
      </c>
      <c r="E8" s="139">
        <v>200</v>
      </c>
      <c r="F8" s="140"/>
      <c r="G8" s="141">
        <f t="shared" si="0"/>
        <v>200</v>
      </c>
      <c r="H8" s="98"/>
      <c r="I8" s="98"/>
      <c r="J8" s="133">
        <v>706600</v>
      </c>
      <c r="K8" s="142" t="s">
        <v>31</v>
      </c>
      <c r="L8" s="143">
        <v>0</v>
      </c>
    </row>
    <row r="9" spans="1:12" ht="12.75">
      <c r="A9" s="136" t="s">
        <v>12</v>
      </c>
      <c r="B9" s="137"/>
      <c r="C9" s="133">
        <v>606820</v>
      </c>
      <c r="D9" s="138" t="s">
        <v>64</v>
      </c>
      <c r="E9" s="139">
        <v>100</v>
      </c>
      <c r="F9" s="140">
        <v>0</v>
      </c>
      <c r="G9" s="141">
        <f t="shared" si="0"/>
        <v>100</v>
      </c>
      <c r="H9" s="98"/>
      <c r="I9" s="98"/>
      <c r="J9" s="122">
        <v>706700</v>
      </c>
      <c r="K9" s="123" t="s">
        <v>7</v>
      </c>
      <c r="L9" s="141">
        <v>500</v>
      </c>
    </row>
    <row r="10" spans="1:12" ht="13.5" thickBot="1">
      <c r="A10" s="136"/>
      <c r="B10" s="137"/>
      <c r="C10" s="145">
        <v>606830</v>
      </c>
      <c r="D10" s="146" t="s">
        <v>13</v>
      </c>
      <c r="E10" s="147">
        <v>400</v>
      </c>
      <c r="F10" s="148"/>
      <c r="G10" s="149">
        <f t="shared" si="0"/>
        <v>400</v>
      </c>
      <c r="H10" s="150"/>
      <c r="I10" s="150"/>
      <c r="J10" s="122">
        <v>706800</v>
      </c>
      <c r="K10" s="123" t="s">
        <v>84</v>
      </c>
      <c r="L10" s="141">
        <v>200</v>
      </c>
    </row>
    <row r="11" spans="1:12" ht="13.5" thickBot="1">
      <c r="A11" s="114" t="s">
        <v>27</v>
      </c>
      <c r="B11" s="115"/>
      <c r="C11" s="116"/>
      <c r="D11" s="117"/>
      <c r="E11" s="118">
        <f>SUM(E5:E10)</f>
        <v>1600</v>
      </c>
      <c r="F11" s="119">
        <f>SUM(F5:F10)</f>
        <v>500</v>
      </c>
      <c r="G11" s="120">
        <f t="shared" si="0"/>
        <v>2100</v>
      </c>
      <c r="H11" s="98"/>
      <c r="I11" s="98"/>
      <c r="J11" s="122">
        <v>706900</v>
      </c>
      <c r="K11" s="142" t="s">
        <v>0</v>
      </c>
      <c r="L11" s="151">
        <v>500</v>
      </c>
    </row>
    <row r="12" spans="1:12" ht="13.5" thickBot="1">
      <c r="A12" s="274" t="s">
        <v>119</v>
      </c>
      <c r="B12" s="275"/>
      <c r="C12" s="105">
        <v>607100</v>
      </c>
      <c r="D12" s="106" t="s">
        <v>25</v>
      </c>
      <c r="E12" s="107">
        <v>500</v>
      </c>
      <c r="F12" s="108">
        <v>1000</v>
      </c>
      <c r="G12" s="109">
        <f t="shared" si="0"/>
        <v>1500</v>
      </c>
      <c r="H12" s="278" t="s">
        <v>14</v>
      </c>
      <c r="I12" s="278"/>
      <c r="J12" s="278"/>
      <c r="K12" s="278"/>
      <c r="L12" s="152">
        <f>SUM(L3:L11)</f>
        <v>4550</v>
      </c>
    </row>
    <row r="13" spans="1:12" ht="13.5" thickBot="1">
      <c r="A13" s="114" t="s">
        <v>28</v>
      </c>
      <c r="B13" s="115"/>
      <c r="C13" s="116"/>
      <c r="D13" s="117"/>
      <c r="E13" s="118">
        <f>SUM(E12:E12)</f>
        <v>500</v>
      </c>
      <c r="F13" s="119">
        <f>SUM(F12)</f>
        <v>1000</v>
      </c>
      <c r="G13" s="120">
        <f t="shared" si="0"/>
        <v>1500</v>
      </c>
      <c r="H13" s="276" t="s">
        <v>120</v>
      </c>
      <c r="I13" s="277"/>
      <c r="J13" s="153">
        <v>708500</v>
      </c>
      <c r="K13" s="154" t="s">
        <v>15</v>
      </c>
      <c r="L13" s="155">
        <v>0</v>
      </c>
    </row>
    <row r="14" spans="1:12" ht="13.5" thickBot="1">
      <c r="A14" s="274" t="s">
        <v>121</v>
      </c>
      <c r="B14" s="275"/>
      <c r="C14" s="105">
        <v>613500</v>
      </c>
      <c r="D14" s="156" t="s">
        <v>83</v>
      </c>
      <c r="E14" s="157">
        <v>400</v>
      </c>
      <c r="F14" s="158">
        <v>0</v>
      </c>
      <c r="G14" s="159"/>
      <c r="H14" s="98"/>
      <c r="I14" s="98"/>
      <c r="J14" s="133">
        <v>708800</v>
      </c>
      <c r="K14" s="140" t="s">
        <v>16</v>
      </c>
      <c r="L14" s="141">
        <v>0</v>
      </c>
    </row>
    <row r="15" spans="1:12" ht="13.5" thickBot="1">
      <c r="A15" s="114" t="s">
        <v>29</v>
      </c>
      <c r="B15" s="115"/>
      <c r="C15" s="116"/>
      <c r="D15" s="117"/>
      <c r="E15" s="160">
        <f>SUM(E14)</f>
        <v>400</v>
      </c>
      <c r="F15" s="161">
        <f>SUM(F14)</f>
        <v>0</v>
      </c>
      <c r="G15" s="162">
        <f aca="true" t="shared" si="1" ref="G15:G25">SUM(E15:F15)</f>
        <v>400</v>
      </c>
      <c r="H15" s="98"/>
      <c r="I15" s="98"/>
      <c r="J15" s="133"/>
      <c r="K15" s="140"/>
      <c r="L15" s="141">
        <v>0</v>
      </c>
    </row>
    <row r="16" spans="1:12" ht="13.5" thickBot="1">
      <c r="A16" s="274" t="s">
        <v>122</v>
      </c>
      <c r="B16" s="275"/>
      <c r="C16" s="105">
        <v>616000</v>
      </c>
      <c r="D16" s="163" t="s">
        <v>123</v>
      </c>
      <c r="E16" s="164">
        <v>300</v>
      </c>
      <c r="F16" s="165">
        <v>0</v>
      </c>
      <c r="G16" s="166">
        <f t="shared" si="1"/>
        <v>300</v>
      </c>
      <c r="H16" s="98"/>
      <c r="I16" s="98"/>
      <c r="J16" s="167">
        <v>708840</v>
      </c>
      <c r="K16" s="168" t="s">
        <v>33</v>
      </c>
      <c r="L16" s="166">
        <v>0</v>
      </c>
    </row>
    <row r="17" spans="1:12" ht="13.5" thickBot="1">
      <c r="A17" s="114" t="s">
        <v>124</v>
      </c>
      <c r="B17" s="115"/>
      <c r="C17" s="116"/>
      <c r="D17" s="117"/>
      <c r="E17" s="160">
        <f>SUM(E16)</f>
        <v>300</v>
      </c>
      <c r="F17" s="161">
        <f>SUM(F16)</f>
        <v>0</v>
      </c>
      <c r="G17" s="162">
        <f t="shared" si="1"/>
        <v>300</v>
      </c>
      <c r="H17" s="278" t="s">
        <v>17</v>
      </c>
      <c r="I17" s="278"/>
      <c r="J17" s="278"/>
      <c r="K17" s="278"/>
      <c r="L17" s="169">
        <f>SUM(L13:L16)</f>
        <v>0</v>
      </c>
    </row>
    <row r="18" spans="1:12" ht="13.5" thickBot="1">
      <c r="A18" s="136" t="s">
        <v>125</v>
      </c>
      <c r="B18" s="98"/>
      <c r="C18" s="105">
        <v>618100</v>
      </c>
      <c r="D18" s="163" t="s">
        <v>126</v>
      </c>
      <c r="E18" s="164">
        <v>200</v>
      </c>
      <c r="F18" s="165">
        <v>0</v>
      </c>
      <c r="G18" s="166">
        <f t="shared" si="1"/>
        <v>200</v>
      </c>
      <c r="H18" s="279" t="s">
        <v>18</v>
      </c>
      <c r="I18" s="280"/>
      <c r="J18" s="170">
        <v>740000</v>
      </c>
      <c r="K18" s="171" t="s">
        <v>19</v>
      </c>
      <c r="L18" s="155">
        <v>200</v>
      </c>
    </row>
    <row r="19" spans="1:12" ht="13.5" thickBot="1">
      <c r="A19" s="114" t="s">
        <v>127</v>
      </c>
      <c r="B19" s="115"/>
      <c r="C19" s="116"/>
      <c r="D19" s="117"/>
      <c r="E19" s="160">
        <f>SUM(E18)</f>
        <v>200</v>
      </c>
      <c r="F19" s="172">
        <f>SUM(F18)</f>
        <v>0</v>
      </c>
      <c r="G19" s="162">
        <f t="shared" si="1"/>
        <v>200</v>
      </c>
      <c r="H19" s="173" t="s">
        <v>20</v>
      </c>
      <c r="I19" s="173"/>
      <c r="J19" s="174"/>
      <c r="K19" s="173"/>
      <c r="L19" s="175">
        <f>SUM(L18:L18)</f>
        <v>200</v>
      </c>
    </row>
    <row r="20" spans="1:12" ht="13.5" thickBot="1">
      <c r="A20" s="136" t="s">
        <v>128</v>
      </c>
      <c r="B20" s="98"/>
      <c r="C20" s="125">
        <v>622600</v>
      </c>
      <c r="D20" s="176" t="s">
        <v>129</v>
      </c>
      <c r="E20" s="177">
        <v>0</v>
      </c>
      <c r="F20" s="178">
        <v>0</v>
      </c>
      <c r="G20" s="155">
        <v>0</v>
      </c>
      <c r="H20" s="279" t="s">
        <v>130</v>
      </c>
      <c r="I20" s="280"/>
      <c r="J20" s="125">
        <v>758100</v>
      </c>
      <c r="K20" s="178" t="s">
        <v>21</v>
      </c>
      <c r="L20" s="155">
        <v>200</v>
      </c>
    </row>
    <row r="21" spans="1:12" ht="13.5" thickBot="1">
      <c r="A21" s="136" t="s">
        <v>131</v>
      </c>
      <c r="B21" s="98"/>
      <c r="C21" s="133">
        <v>623800</v>
      </c>
      <c r="D21" s="138" t="s">
        <v>132</v>
      </c>
      <c r="E21" s="139">
        <v>100</v>
      </c>
      <c r="F21" s="140"/>
      <c r="G21" s="141">
        <f t="shared" si="1"/>
        <v>100</v>
      </c>
      <c r="H21" s="271" t="s">
        <v>22</v>
      </c>
      <c r="I21" s="271"/>
      <c r="J21" s="271"/>
      <c r="K21" s="271"/>
      <c r="L21" s="179">
        <f>SUM(L20:L20)</f>
        <v>200</v>
      </c>
    </row>
    <row r="22" spans="1:12" ht="12.75">
      <c r="A22" s="136" t="s">
        <v>133</v>
      </c>
      <c r="B22" s="98"/>
      <c r="C22" s="133">
        <v>625100</v>
      </c>
      <c r="D22" s="138" t="s">
        <v>2</v>
      </c>
      <c r="E22" s="139">
        <v>200</v>
      </c>
      <c r="F22" s="140">
        <v>450</v>
      </c>
      <c r="G22" s="141">
        <f t="shared" si="1"/>
        <v>650</v>
      </c>
      <c r="H22" s="98"/>
      <c r="I22" s="98"/>
      <c r="J22" s="180">
        <v>771300</v>
      </c>
      <c r="K22" s="108" t="s">
        <v>32</v>
      </c>
      <c r="L22" s="159">
        <v>4000</v>
      </c>
    </row>
    <row r="23" spans="1:12" ht="12.75">
      <c r="A23" s="9"/>
      <c r="B23" s="98"/>
      <c r="C23" s="181">
        <v>625200</v>
      </c>
      <c r="D23" s="138" t="s">
        <v>134</v>
      </c>
      <c r="E23" s="139">
        <v>0</v>
      </c>
      <c r="F23" s="140">
        <v>0</v>
      </c>
      <c r="G23" s="141">
        <f t="shared" si="1"/>
        <v>0</v>
      </c>
      <c r="H23" s="136"/>
      <c r="I23" s="98"/>
      <c r="J23" s="181">
        <v>771810</v>
      </c>
      <c r="K23" s="140" t="s">
        <v>34</v>
      </c>
      <c r="L23" s="141">
        <v>0</v>
      </c>
    </row>
    <row r="24" spans="1:12" ht="13.5" thickBot="1">
      <c r="A24" s="136"/>
      <c r="B24" s="98"/>
      <c r="C24" s="181">
        <v>625700</v>
      </c>
      <c r="D24" s="138" t="s">
        <v>3</v>
      </c>
      <c r="E24" s="139">
        <v>100</v>
      </c>
      <c r="F24" s="140">
        <v>0</v>
      </c>
      <c r="G24" s="141">
        <f t="shared" si="1"/>
        <v>100</v>
      </c>
      <c r="H24" s="272" t="s">
        <v>24</v>
      </c>
      <c r="I24" s="272"/>
      <c r="J24" s="272"/>
      <c r="K24" s="272"/>
      <c r="L24" s="182">
        <f>SUM(L22:L23)</f>
        <v>4000</v>
      </c>
    </row>
    <row r="25" spans="1:12" ht="13.5" thickBot="1">
      <c r="A25" s="136" t="s">
        <v>135</v>
      </c>
      <c r="B25" s="98"/>
      <c r="C25" s="133">
        <v>626000</v>
      </c>
      <c r="D25" s="138" t="s">
        <v>136</v>
      </c>
      <c r="E25" s="139">
        <v>100</v>
      </c>
      <c r="F25" s="140"/>
      <c r="G25" s="141">
        <f t="shared" si="1"/>
        <v>100</v>
      </c>
      <c r="H25" s="273" t="s">
        <v>137</v>
      </c>
      <c r="I25" s="273"/>
      <c r="J25" s="273"/>
      <c r="K25" s="273"/>
      <c r="L25" s="183">
        <f>SUM(L24+L21+L19+L17+L12)</f>
        <v>8950</v>
      </c>
    </row>
    <row r="26" spans="1:12" ht="13.5" thickBot="1">
      <c r="A26" s="136" t="s">
        <v>138</v>
      </c>
      <c r="B26" s="137"/>
      <c r="C26" s="145">
        <v>627800</v>
      </c>
      <c r="D26" s="146" t="s">
        <v>4</v>
      </c>
      <c r="E26" s="147">
        <v>0</v>
      </c>
      <c r="F26" s="148"/>
      <c r="G26" s="149">
        <v>0</v>
      </c>
      <c r="H26" s="247" t="s">
        <v>37</v>
      </c>
      <c r="I26" s="248"/>
      <c r="J26" s="248"/>
      <c r="K26" s="248"/>
      <c r="L26" s="56">
        <v>9900</v>
      </c>
    </row>
    <row r="27" spans="1:12" ht="13.5" thickBot="1">
      <c r="A27" s="114" t="s">
        <v>139</v>
      </c>
      <c r="B27" s="184"/>
      <c r="C27" s="116"/>
      <c r="D27" s="185"/>
      <c r="E27" s="118">
        <f>SUM(E20:E26)</f>
        <v>500</v>
      </c>
      <c r="F27" s="119">
        <f>SUM(F20:F26)</f>
        <v>450</v>
      </c>
      <c r="G27" s="120">
        <f aca="true" t="shared" si="2" ref="G27:G34">SUM(E27:F27)</f>
        <v>950</v>
      </c>
      <c r="H27" s="250" t="s">
        <v>85</v>
      </c>
      <c r="I27" s="251"/>
      <c r="J27" s="251"/>
      <c r="K27" s="251"/>
      <c r="L27" s="186">
        <v>2500</v>
      </c>
    </row>
    <row r="28" spans="1:12" ht="12.75">
      <c r="A28" s="274" t="s">
        <v>140</v>
      </c>
      <c r="B28" s="275"/>
      <c r="C28" s="125">
        <v>641100</v>
      </c>
      <c r="D28" s="176" t="s">
        <v>141</v>
      </c>
      <c r="E28" s="177">
        <v>0</v>
      </c>
      <c r="F28" s="178">
        <v>0</v>
      </c>
      <c r="G28" s="155">
        <v>0</v>
      </c>
      <c r="H28" s="250" t="s">
        <v>38</v>
      </c>
      <c r="I28" s="251"/>
      <c r="J28" s="251"/>
      <c r="K28" s="251"/>
      <c r="L28" s="187">
        <v>2500</v>
      </c>
    </row>
    <row r="29" spans="1:12" ht="13.5" thickBot="1">
      <c r="A29" s="9"/>
      <c r="C29" s="145">
        <v>645200</v>
      </c>
      <c r="D29" s="146" t="s">
        <v>142</v>
      </c>
      <c r="E29" s="147">
        <v>0</v>
      </c>
      <c r="F29" s="148">
        <v>0</v>
      </c>
      <c r="G29" s="149">
        <v>0</v>
      </c>
      <c r="H29" s="259" t="s">
        <v>39</v>
      </c>
      <c r="I29" s="260"/>
      <c r="J29" s="260"/>
      <c r="K29" s="260"/>
      <c r="L29" s="187">
        <v>500</v>
      </c>
    </row>
    <row r="30" spans="1:12" ht="13.5" thickBot="1">
      <c r="A30" s="114" t="s">
        <v>143</v>
      </c>
      <c r="B30" s="115"/>
      <c r="C30" s="116"/>
      <c r="D30" s="185"/>
      <c r="E30" s="160">
        <f>SUM(E28:E29)</f>
        <v>0</v>
      </c>
      <c r="F30" s="188">
        <f>SUM(F28:F29)</f>
        <v>0</v>
      </c>
      <c r="G30" s="189">
        <f t="shared" si="2"/>
        <v>0</v>
      </c>
      <c r="H30" s="253" t="s">
        <v>40</v>
      </c>
      <c r="I30" s="254"/>
      <c r="J30" s="254"/>
      <c r="K30" s="254"/>
      <c r="L30" s="57">
        <f>SUM(L26:L29)</f>
        <v>15400</v>
      </c>
    </row>
    <row r="31" spans="1:12" ht="13.5" thickBot="1">
      <c r="A31" s="136" t="s">
        <v>144</v>
      </c>
      <c r="B31" s="98"/>
      <c r="C31" s="125">
        <v>651100</v>
      </c>
      <c r="D31" s="176" t="s">
        <v>145</v>
      </c>
      <c r="E31" s="177">
        <v>0</v>
      </c>
      <c r="F31" s="178">
        <v>0</v>
      </c>
      <c r="G31" s="190">
        <v>0</v>
      </c>
      <c r="H31" s="256" t="s">
        <v>146</v>
      </c>
      <c r="I31" s="257"/>
      <c r="J31" s="257"/>
      <c r="K31" s="258"/>
      <c r="L31" s="191">
        <f>SUM(L30+L25)</f>
        <v>24350</v>
      </c>
    </row>
    <row r="32" spans="1:12" ht="13.5" thickBot="1">
      <c r="A32" s="114" t="s">
        <v>143</v>
      </c>
      <c r="B32" s="115"/>
      <c r="C32" s="116"/>
      <c r="D32" s="185"/>
      <c r="E32" s="160">
        <f>SUM(E31:E31)</f>
        <v>0</v>
      </c>
      <c r="F32" s="192">
        <f>SUM(F31:F31)</f>
        <v>0</v>
      </c>
      <c r="G32" s="162">
        <f t="shared" si="2"/>
        <v>0</v>
      </c>
      <c r="H32" s="193"/>
      <c r="I32" s="194"/>
      <c r="J32" s="195"/>
      <c r="K32" s="98"/>
      <c r="L32" s="196"/>
    </row>
    <row r="33" spans="1:12" ht="13.5" thickBot="1">
      <c r="A33" s="136" t="s">
        <v>147</v>
      </c>
      <c r="B33" s="98"/>
      <c r="C33" s="125">
        <v>671300</v>
      </c>
      <c r="D33" s="176" t="s">
        <v>148</v>
      </c>
      <c r="E33" s="177">
        <v>0</v>
      </c>
      <c r="F33" s="178">
        <v>0</v>
      </c>
      <c r="G33" s="155">
        <v>0</v>
      </c>
      <c r="H33" s="197"/>
      <c r="I33" s="198"/>
      <c r="J33" s="199"/>
      <c r="K33" s="98"/>
      <c r="L33" s="196"/>
    </row>
    <row r="34" spans="1:12" ht="13.5" thickBot="1">
      <c r="A34" s="200" t="s">
        <v>149</v>
      </c>
      <c r="B34" s="201"/>
      <c r="C34" s="202"/>
      <c r="D34" s="203"/>
      <c r="E34" s="204">
        <f>SUM(E33:E33)</f>
        <v>0</v>
      </c>
      <c r="F34" s="205">
        <f>SUM(F33:F33)</f>
        <v>0</v>
      </c>
      <c r="G34" s="206">
        <f t="shared" si="2"/>
        <v>0</v>
      </c>
      <c r="H34" s="98"/>
      <c r="I34" s="98"/>
      <c r="J34" s="207"/>
      <c r="K34" s="98"/>
      <c r="L34" s="196"/>
    </row>
    <row r="35" spans="1:12" ht="13.5" thickBot="1">
      <c r="A35" s="261" t="s">
        <v>150</v>
      </c>
      <c r="B35" s="262"/>
      <c r="C35" s="262"/>
      <c r="D35" s="263"/>
      <c r="E35" s="208">
        <f>SUM(E34+E32+E30+E27+E19+E17+E15+E13+E11+E4)</f>
        <v>5500</v>
      </c>
      <c r="F35" s="209">
        <f>SUM(F34,F32,F30,F27,F19,F17,F15,F13,F11,F4)</f>
        <v>3450</v>
      </c>
      <c r="G35" s="210">
        <f>SUM(E35:F35)</f>
        <v>8950</v>
      </c>
      <c r="H35" s="98"/>
      <c r="I35" s="98"/>
      <c r="J35" s="207"/>
      <c r="K35" s="98"/>
      <c r="L35" s="196"/>
    </row>
    <row r="36" spans="1:8" ht="13.5" thickBot="1">
      <c r="A36" s="264" t="s">
        <v>35</v>
      </c>
      <c r="B36" s="265"/>
      <c r="C36" s="265"/>
      <c r="D36" s="265"/>
      <c r="E36" s="265"/>
      <c r="F36" s="266"/>
      <c r="G36" s="211">
        <v>0</v>
      </c>
      <c r="H36" s="6"/>
    </row>
    <row r="37" spans="1:12" ht="13.5" thickBot="1">
      <c r="A37" s="267" t="s">
        <v>151</v>
      </c>
      <c r="B37" s="268"/>
      <c r="C37" s="268"/>
      <c r="D37" s="268"/>
      <c r="E37" s="268"/>
      <c r="F37" s="269"/>
      <c r="G37" s="213">
        <f>SUM(G35:G36)</f>
        <v>8950</v>
      </c>
      <c r="H37" s="270"/>
      <c r="I37" s="270"/>
      <c r="J37" s="270"/>
      <c r="K37" s="270"/>
      <c r="L37" s="196"/>
    </row>
    <row r="38" spans="1:12" ht="12.75">
      <c r="A38" s="247" t="s">
        <v>41</v>
      </c>
      <c r="B38" s="248"/>
      <c r="C38" s="248"/>
      <c r="D38" s="248"/>
      <c r="E38" s="248"/>
      <c r="F38" s="249"/>
      <c r="G38" s="186">
        <v>9900</v>
      </c>
      <c r="L38" s="214"/>
    </row>
    <row r="39" spans="1:12" ht="12.75">
      <c r="A39" s="250" t="s">
        <v>85</v>
      </c>
      <c r="B39" s="251"/>
      <c r="C39" s="251"/>
      <c r="D39" s="251"/>
      <c r="E39" s="251"/>
      <c r="F39" s="252"/>
      <c r="G39" s="186">
        <v>2500</v>
      </c>
      <c r="L39" s="214"/>
    </row>
    <row r="40" spans="1:7" ht="12.75">
      <c r="A40" s="250" t="s">
        <v>42</v>
      </c>
      <c r="B40" s="251"/>
      <c r="C40" s="251"/>
      <c r="D40" s="251"/>
      <c r="E40" s="251"/>
      <c r="F40" s="252"/>
      <c r="G40" s="186">
        <v>2500</v>
      </c>
    </row>
    <row r="41" spans="1:7" ht="13.5" thickBot="1">
      <c r="A41" s="250" t="s">
        <v>43</v>
      </c>
      <c r="B41" s="251"/>
      <c r="C41" s="251"/>
      <c r="D41" s="251"/>
      <c r="E41" s="251"/>
      <c r="F41" s="252"/>
      <c r="G41" s="215">
        <v>500</v>
      </c>
    </row>
    <row r="42" spans="1:7" ht="13.5" thickBot="1">
      <c r="A42" s="253" t="s">
        <v>40</v>
      </c>
      <c r="B42" s="254"/>
      <c r="C42" s="254"/>
      <c r="D42" s="254"/>
      <c r="E42" s="254"/>
      <c r="F42" s="255"/>
      <c r="G42" s="216">
        <f>SUM(G38:G41)</f>
        <v>15400</v>
      </c>
    </row>
    <row r="43" spans="1:7" ht="13.5" thickBot="1">
      <c r="A43" s="256" t="s">
        <v>146</v>
      </c>
      <c r="B43" s="257"/>
      <c r="C43" s="257"/>
      <c r="D43" s="257"/>
      <c r="E43" s="257"/>
      <c r="F43" s="258"/>
      <c r="G43" s="217">
        <f>SUM(G42+G37)</f>
        <v>24350</v>
      </c>
    </row>
    <row r="44" spans="1:12" ht="12.75">
      <c r="A44" s="98"/>
      <c r="B44" s="98"/>
      <c r="C44" s="207"/>
      <c r="D44" s="98"/>
      <c r="E44" s="98"/>
      <c r="F44" s="98"/>
      <c r="G44" s="98"/>
      <c r="H44" s="98"/>
      <c r="I44" s="98"/>
      <c r="J44" s="207"/>
      <c r="K44" s="98"/>
      <c r="L44" s="218"/>
    </row>
    <row r="45" spans="1:12" ht="12.75">
      <c r="A45" s="98"/>
      <c r="B45" s="98"/>
      <c r="C45" s="207"/>
      <c r="D45" s="98"/>
      <c r="E45" s="98"/>
      <c r="F45" s="98"/>
      <c r="G45" s="98"/>
      <c r="H45" s="98"/>
      <c r="I45" s="98"/>
      <c r="J45" s="207"/>
      <c r="K45" s="98"/>
      <c r="L45" s="98"/>
    </row>
    <row r="46" spans="1:12" ht="12.75">
      <c r="A46" s="98"/>
      <c r="B46" s="98"/>
      <c r="C46" s="207"/>
      <c r="D46" s="98"/>
      <c r="E46" s="98"/>
      <c r="F46" s="98"/>
      <c r="G46" s="98"/>
      <c r="H46" s="98"/>
      <c r="I46" s="98"/>
      <c r="J46" s="207"/>
      <c r="K46" s="98"/>
      <c r="L46" s="98"/>
    </row>
    <row r="47" spans="1:12" ht="12.75">
      <c r="A47" s="98"/>
      <c r="B47" s="98"/>
      <c r="C47" s="207"/>
      <c r="D47" s="98"/>
      <c r="E47" s="98"/>
      <c r="F47" s="98"/>
      <c r="G47" s="98"/>
      <c r="H47" s="98"/>
      <c r="I47" s="98"/>
      <c r="J47" s="207"/>
      <c r="K47" s="98"/>
      <c r="L47" s="98"/>
    </row>
    <row r="48" spans="1:12" ht="12.75">
      <c r="A48" s="98"/>
      <c r="B48" s="98"/>
      <c r="C48" s="207"/>
      <c r="D48" s="98"/>
      <c r="E48" s="98"/>
      <c r="F48" s="98"/>
      <c r="G48" s="98"/>
      <c r="H48" s="98"/>
      <c r="I48" s="98"/>
      <c r="J48" s="207"/>
      <c r="K48" s="98"/>
      <c r="L48" s="219"/>
    </row>
    <row r="49" spans="1:12" ht="12.75">
      <c r="A49" s="98"/>
      <c r="B49" s="98"/>
      <c r="C49" s="207"/>
      <c r="D49" s="98"/>
      <c r="E49" s="98"/>
      <c r="F49" s="98"/>
      <c r="G49" s="98"/>
      <c r="H49" s="98"/>
      <c r="I49" s="98"/>
      <c r="J49" s="207"/>
      <c r="K49" s="98"/>
      <c r="L49" s="98"/>
    </row>
    <row r="50" spans="1:12" ht="12.75">
      <c r="A50" s="98"/>
      <c r="B50" s="98"/>
      <c r="C50" s="207"/>
      <c r="D50" s="98"/>
      <c r="E50" s="98"/>
      <c r="F50" s="98"/>
      <c r="G50" s="98"/>
      <c r="H50" s="98"/>
      <c r="I50" s="98"/>
      <c r="J50" s="207"/>
      <c r="K50" s="98"/>
      <c r="L50" s="98"/>
    </row>
  </sheetData>
  <sheetProtection/>
  <mergeCells count="32">
    <mergeCell ref="A1:K1"/>
    <mergeCell ref="A2:D2"/>
    <mergeCell ref="A3:B3"/>
    <mergeCell ref="H4:I4"/>
    <mergeCell ref="A12:B12"/>
    <mergeCell ref="H12:K12"/>
    <mergeCell ref="H13:I13"/>
    <mergeCell ref="A14:B14"/>
    <mergeCell ref="A16:B16"/>
    <mergeCell ref="H17:K17"/>
    <mergeCell ref="H18:I18"/>
    <mergeCell ref="H20:I20"/>
    <mergeCell ref="H21:K21"/>
    <mergeCell ref="H24:K24"/>
    <mergeCell ref="H25:K25"/>
    <mergeCell ref="H26:K26"/>
    <mergeCell ref="H27:K27"/>
    <mergeCell ref="A28:B28"/>
    <mergeCell ref="H28:K28"/>
    <mergeCell ref="H29:K29"/>
    <mergeCell ref="H30:K30"/>
    <mergeCell ref="H31:K31"/>
    <mergeCell ref="A35:D35"/>
    <mergeCell ref="A36:F36"/>
    <mergeCell ref="A37:F37"/>
    <mergeCell ref="H37:K37"/>
    <mergeCell ref="A38:F38"/>
    <mergeCell ref="A39:F39"/>
    <mergeCell ref="A40:F40"/>
    <mergeCell ref="A41:F41"/>
    <mergeCell ref="A42:F42"/>
    <mergeCell ref="A43:F4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31">
      <selection activeCell="M33" sqref="M33"/>
    </sheetView>
  </sheetViews>
  <sheetFormatPr defaultColWidth="11.421875" defaultRowHeight="12.75"/>
  <cols>
    <col min="1" max="1" width="11.421875" style="5" customWidth="1"/>
    <col min="2" max="2" width="12.421875" style="5" customWidth="1"/>
    <col min="3" max="3" width="9.28125" style="5" customWidth="1"/>
    <col min="4" max="6" width="11.421875" style="5" customWidth="1"/>
    <col min="7" max="7" width="10.57421875" style="5" customWidth="1"/>
    <col min="8" max="8" width="9.00390625" style="5" customWidth="1"/>
    <col min="9" max="9" width="11.421875" style="5" customWidth="1"/>
    <col min="10" max="10" width="11.7109375" style="5" customWidth="1"/>
  </cols>
  <sheetData>
    <row r="1" spans="1:10" ht="13.5" thickBot="1">
      <c r="A1" s="281" t="s">
        <v>214</v>
      </c>
      <c r="B1" s="281"/>
      <c r="C1" s="281"/>
      <c r="D1" s="281"/>
      <c r="E1" s="281"/>
      <c r="F1" s="281"/>
      <c r="G1" s="281"/>
      <c r="H1" s="281"/>
      <c r="I1" s="281"/>
      <c r="J1" s="98"/>
    </row>
    <row r="2" spans="1:10" ht="13.5" thickBot="1">
      <c r="A2" s="282" t="s">
        <v>152</v>
      </c>
      <c r="B2" s="283"/>
      <c r="C2" s="283"/>
      <c r="D2" s="284"/>
      <c r="E2" s="101" t="s">
        <v>199</v>
      </c>
      <c r="F2" s="102" t="s">
        <v>36</v>
      </c>
      <c r="G2" s="102"/>
      <c r="H2" s="102"/>
      <c r="I2" s="102"/>
      <c r="J2" s="101" t="s">
        <v>199</v>
      </c>
    </row>
    <row r="3" spans="1:10" ht="13.5" thickBot="1">
      <c r="A3" s="274" t="s">
        <v>114</v>
      </c>
      <c r="B3" s="275"/>
      <c r="C3" s="220">
        <v>605100</v>
      </c>
      <c r="D3" s="106" t="s">
        <v>115</v>
      </c>
      <c r="E3" s="109"/>
      <c r="F3" s="110"/>
      <c r="G3" s="110"/>
      <c r="H3" s="221">
        <v>706100</v>
      </c>
      <c r="I3" s="112" t="s">
        <v>116</v>
      </c>
      <c r="J3" s="113"/>
    </row>
    <row r="4" spans="1:10" ht="13.5" thickBot="1">
      <c r="A4" s="114" t="s">
        <v>26</v>
      </c>
      <c r="B4" s="115"/>
      <c r="C4" s="115"/>
      <c r="D4" s="117"/>
      <c r="E4" s="222"/>
      <c r="F4" s="285" t="s">
        <v>9</v>
      </c>
      <c r="G4" s="275"/>
      <c r="H4" s="223">
        <v>706200</v>
      </c>
      <c r="I4" s="123" t="s">
        <v>117</v>
      </c>
      <c r="J4" s="124"/>
    </row>
    <row r="5" spans="1:10" ht="12.75">
      <c r="A5" s="104"/>
      <c r="B5" s="383"/>
      <c r="C5" s="224">
        <v>606100</v>
      </c>
      <c r="D5" s="126" t="s">
        <v>118</v>
      </c>
      <c r="E5" s="129"/>
      <c r="F5" s="121"/>
      <c r="G5" s="121"/>
      <c r="H5" s="225">
        <v>706300</v>
      </c>
      <c r="I5" s="131" t="s">
        <v>5</v>
      </c>
      <c r="J5" s="132"/>
    </row>
    <row r="6" spans="1:10" ht="12.75">
      <c r="A6" s="104"/>
      <c r="B6" s="383"/>
      <c r="C6" s="226">
        <v>606300</v>
      </c>
      <c r="D6" s="134" t="s">
        <v>8</v>
      </c>
      <c r="E6" s="124"/>
      <c r="F6" s="121"/>
      <c r="G6" s="121"/>
      <c r="H6" s="225">
        <v>706400</v>
      </c>
      <c r="I6" s="131" t="s">
        <v>6</v>
      </c>
      <c r="J6" s="132"/>
    </row>
    <row r="7" spans="1:10" ht="12.75">
      <c r="A7" s="136"/>
      <c r="B7" s="137"/>
      <c r="C7" s="226">
        <v>606400</v>
      </c>
      <c r="D7" s="138" t="s">
        <v>10</v>
      </c>
      <c r="E7" s="141"/>
      <c r="F7" s="98"/>
      <c r="G7" s="98"/>
      <c r="H7" s="227">
        <v>706500</v>
      </c>
      <c r="I7" s="142" t="s">
        <v>30</v>
      </c>
      <c r="J7" s="143"/>
    </row>
    <row r="8" spans="1:10" ht="12.75">
      <c r="A8" s="144" t="s">
        <v>11</v>
      </c>
      <c r="B8" s="137"/>
      <c r="C8" s="226">
        <v>606810</v>
      </c>
      <c r="D8" s="138" t="s">
        <v>1</v>
      </c>
      <c r="E8" s="141"/>
      <c r="F8" s="98"/>
      <c r="G8" s="98"/>
      <c r="H8" s="227">
        <v>706600</v>
      </c>
      <c r="I8" s="142" t="s">
        <v>31</v>
      </c>
      <c r="J8" s="143"/>
    </row>
    <row r="9" spans="1:10" ht="12.75">
      <c r="A9" s="136" t="s">
        <v>12</v>
      </c>
      <c r="B9" s="137"/>
      <c r="C9" s="226">
        <v>606820</v>
      </c>
      <c r="D9" s="138" t="s">
        <v>64</v>
      </c>
      <c r="E9" s="141"/>
      <c r="F9" s="98"/>
      <c r="G9" s="98"/>
      <c r="H9" s="223">
        <v>706700</v>
      </c>
      <c r="I9" s="123" t="s">
        <v>7</v>
      </c>
      <c r="J9" s="141"/>
    </row>
    <row r="10" spans="1:10" ht="13.5" thickBot="1">
      <c r="A10" s="136"/>
      <c r="B10" s="137"/>
      <c r="C10" s="228">
        <v>606830</v>
      </c>
      <c r="D10" s="146" t="s">
        <v>13</v>
      </c>
      <c r="E10" s="149"/>
      <c r="F10" s="150"/>
      <c r="G10" s="150"/>
      <c r="H10" s="223">
        <v>706800</v>
      </c>
      <c r="I10" s="123" t="s">
        <v>84</v>
      </c>
      <c r="J10" s="141"/>
    </row>
    <row r="11" spans="1:10" ht="13.5" thickBot="1">
      <c r="A11" s="114" t="s">
        <v>27</v>
      </c>
      <c r="B11" s="115"/>
      <c r="C11" s="115"/>
      <c r="D11" s="117"/>
      <c r="E11" s="222"/>
      <c r="F11" s="98"/>
      <c r="G11" s="98"/>
      <c r="H11" s="223">
        <v>706900</v>
      </c>
      <c r="I11" s="142" t="s">
        <v>0</v>
      </c>
      <c r="J11" s="151"/>
    </row>
    <row r="12" spans="1:10" ht="13.5" thickBot="1">
      <c r="A12" s="274" t="s">
        <v>119</v>
      </c>
      <c r="B12" s="275"/>
      <c r="C12" s="220">
        <v>607100</v>
      </c>
      <c r="D12" s="106" t="s">
        <v>25</v>
      </c>
      <c r="E12" s="109"/>
      <c r="F12" s="278" t="s">
        <v>14</v>
      </c>
      <c r="G12" s="278"/>
      <c r="H12" s="278"/>
      <c r="I12" s="278"/>
      <c r="J12" s="152"/>
    </row>
    <row r="13" spans="1:10" ht="13.5" thickBot="1">
      <c r="A13" s="114" t="s">
        <v>28</v>
      </c>
      <c r="B13" s="115"/>
      <c r="C13" s="115"/>
      <c r="D13" s="117"/>
      <c r="E13" s="222"/>
      <c r="F13" s="276" t="s">
        <v>153</v>
      </c>
      <c r="G13" s="277"/>
      <c r="H13" s="229">
        <v>708500</v>
      </c>
      <c r="I13" s="154" t="s">
        <v>15</v>
      </c>
      <c r="J13" s="155"/>
    </row>
    <row r="14" spans="1:10" ht="13.5" thickBot="1">
      <c r="A14" s="274" t="s">
        <v>121</v>
      </c>
      <c r="B14" s="275"/>
      <c r="C14" s="220">
        <v>613500</v>
      </c>
      <c r="D14" s="156" t="s">
        <v>83</v>
      </c>
      <c r="E14" s="159"/>
      <c r="F14" s="98"/>
      <c r="G14" s="98"/>
      <c r="H14" s="227">
        <v>708800</v>
      </c>
      <c r="I14" s="140" t="s">
        <v>16</v>
      </c>
      <c r="J14" s="141"/>
    </row>
    <row r="15" spans="1:10" ht="13.5" thickBot="1">
      <c r="A15" s="114" t="s">
        <v>29</v>
      </c>
      <c r="B15" s="115"/>
      <c r="C15" s="115"/>
      <c r="D15" s="117"/>
      <c r="E15" s="230"/>
      <c r="F15" s="98"/>
      <c r="G15" s="98"/>
      <c r="H15" s="231">
        <v>708840</v>
      </c>
      <c r="I15" s="168" t="s">
        <v>33</v>
      </c>
      <c r="J15" s="166"/>
    </row>
    <row r="16" spans="1:10" ht="13.5" thickBot="1">
      <c r="A16" s="274" t="s">
        <v>122</v>
      </c>
      <c r="B16" s="275"/>
      <c r="C16" s="220">
        <v>616000</v>
      </c>
      <c r="D16" s="163" t="s">
        <v>123</v>
      </c>
      <c r="E16" s="166"/>
      <c r="F16" s="295" t="s">
        <v>17</v>
      </c>
      <c r="G16" s="278"/>
      <c r="H16" s="278"/>
      <c r="I16" s="278"/>
      <c r="J16" s="232"/>
    </row>
    <row r="17" spans="1:10" ht="13.5" thickBot="1">
      <c r="A17" s="114" t="s">
        <v>124</v>
      </c>
      <c r="B17" s="115"/>
      <c r="C17" s="115"/>
      <c r="D17" s="117"/>
      <c r="E17" s="230"/>
      <c r="F17" s="296" t="s">
        <v>18</v>
      </c>
      <c r="G17" s="280"/>
      <c r="H17" s="233">
        <v>740000</v>
      </c>
      <c r="I17" s="234" t="s">
        <v>19</v>
      </c>
      <c r="J17" s="141"/>
    </row>
    <row r="18" spans="1:10" ht="13.5" thickBot="1">
      <c r="A18" s="136" t="s">
        <v>125</v>
      </c>
      <c r="B18" s="384"/>
      <c r="C18" s="220">
        <v>618100</v>
      </c>
      <c r="D18" s="163" t="s">
        <v>126</v>
      </c>
      <c r="E18" s="166"/>
      <c r="F18" s="294" t="s">
        <v>20</v>
      </c>
      <c r="G18" s="271"/>
      <c r="H18" s="271"/>
      <c r="I18" s="271"/>
      <c r="J18" s="175"/>
    </row>
    <row r="19" spans="1:10" ht="13.5" thickBot="1">
      <c r="A19" s="114" t="s">
        <v>127</v>
      </c>
      <c r="B19" s="115"/>
      <c r="C19" s="115"/>
      <c r="D19" s="117"/>
      <c r="E19" s="230"/>
      <c r="F19" s="296" t="s">
        <v>154</v>
      </c>
      <c r="G19" s="280"/>
      <c r="H19" s="235">
        <v>758100</v>
      </c>
      <c r="I19" s="178" t="s">
        <v>21</v>
      </c>
      <c r="J19" s="155"/>
    </row>
    <row r="20" spans="1:10" ht="13.5" thickBot="1">
      <c r="A20" s="136" t="s">
        <v>128</v>
      </c>
      <c r="B20" s="384"/>
      <c r="C20" s="224">
        <v>622600</v>
      </c>
      <c r="D20" s="176" t="s">
        <v>155</v>
      </c>
      <c r="E20" s="155"/>
      <c r="F20" s="271" t="s">
        <v>22</v>
      </c>
      <c r="G20" s="271"/>
      <c r="H20" s="271"/>
      <c r="I20" s="271"/>
      <c r="J20" s="179"/>
    </row>
    <row r="21" spans="1:10" ht="12.75">
      <c r="A21" s="136" t="s">
        <v>131</v>
      </c>
      <c r="B21" s="384"/>
      <c r="C21" s="226">
        <v>623800</v>
      </c>
      <c r="D21" s="138" t="s">
        <v>200</v>
      </c>
      <c r="E21" s="141"/>
      <c r="H21" s="236">
        <v>771300</v>
      </c>
      <c r="I21" s="108" t="s">
        <v>156</v>
      </c>
      <c r="J21" s="159"/>
    </row>
    <row r="22" spans="1:10" ht="12.75">
      <c r="A22" s="136" t="s">
        <v>157</v>
      </c>
      <c r="B22" s="384"/>
      <c r="C22" s="226">
        <v>624400</v>
      </c>
      <c r="D22" s="138" t="s">
        <v>69</v>
      </c>
      <c r="E22" s="141"/>
      <c r="F22" s="274" t="s">
        <v>23</v>
      </c>
      <c r="G22" s="275"/>
      <c r="H22" s="223">
        <v>771310</v>
      </c>
      <c r="I22" s="123" t="s">
        <v>158</v>
      </c>
      <c r="J22" s="237"/>
    </row>
    <row r="23" spans="1:10" ht="13.5" thickBot="1">
      <c r="A23" s="136" t="s">
        <v>133</v>
      </c>
      <c r="B23" s="384"/>
      <c r="C23" s="227">
        <v>625100</v>
      </c>
      <c r="D23" s="138" t="s">
        <v>201</v>
      </c>
      <c r="E23" s="141"/>
      <c r="F23" s="136"/>
      <c r="G23" s="98"/>
      <c r="H23" s="238">
        <v>771810</v>
      </c>
      <c r="I23" s="148" t="s">
        <v>34</v>
      </c>
      <c r="J23" s="149"/>
    </row>
    <row r="24" spans="1:10" ht="13.5" thickBot="1">
      <c r="A24" s="136"/>
      <c r="B24" s="384"/>
      <c r="C24" s="227">
        <v>625700</v>
      </c>
      <c r="D24" s="138" t="s">
        <v>3</v>
      </c>
      <c r="E24" s="141"/>
      <c r="F24" s="294" t="s">
        <v>24</v>
      </c>
      <c r="G24" s="271"/>
      <c r="H24" s="271"/>
      <c r="I24" s="271"/>
      <c r="J24" s="152"/>
    </row>
    <row r="25" spans="1:10" ht="13.5" thickBot="1">
      <c r="A25" s="136" t="s">
        <v>135</v>
      </c>
      <c r="B25" s="384"/>
      <c r="C25" s="226">
        <v>626000</v>
      </c>
      <c r="D25" s="138" t="s">
        <v>136</v>
      </c>
      <c r="E25" s="141"/>
      <c r="F25" s="273" t="s">
        <v>137</v>
      </c>
      <c r="G25" s="273"/>
      <c r="H25" s="273"/>
      <c r="I25" s="273"/>
      <c r="J25" s="183"/>
    </row>
    <row r="26" spans="1:11" ht="13.5" thickBot="1">
      <c r="A26" s="136" t="s">
        <v>138</v>
      </c>
      <c r="B26" s="137"/>
      <c r="C26" s="228">
        <v>627800</v>
      </c>
      <c r="D26" s="146" t="s">
        <v>4</v>
      </c>
      <c r="E26" s="149"/>
      <c r="F26" s="247" t="s">
        <v>37</v>
      </c>
      <c r="G26" s="248"/>
      <c r="H26" s="248"/>
      <c r="I26" s="248"/>
      <c r="J26" s="56">
        <v>5000</v>
      </c>
      <c r="K26" s="5" t="s">
        <v>164</v>
      </c>
    </row>
    <row r="27" spans="1:10" ht="13.5" thickBot="1">
      <c r="A27" s="114" t="s">
        <v>139</v>
      </c>
      <c r="B27" s="184"/>
      <c r="C27" s="115"/>
      <c r="D27" s="185"/>
      <c r="E27" s="222"/>
      <c r="F27" s="250" t="s">
        <v>202</v>
      </c>
      <c r="G27" s="388"/>
      <c r="H27" s="388"/>
      <c r="I27" s="252"/>
      <c r="J27" s="186">
        <v>3000</v>
      </c>
    </row>
    <row r="28" spans="1:10" ht="12.75">
      <c r="A28" s="274" t="s">
        <v>140</v>
      </c>
      <c r="B28" s="275"/>
      <c r="C28" s="224">
        <v>641100</v>
      </c>
      <c r="D28" s="176" t="s">
        <v>159</v>
      </c>
      <c r="E28" s="155"/>
      <c r="F28" s="250" t="s">
        <v>38</v>
      </c>
      <c r="G28" s="251"/>
      <c r="H28" s="251"/>
      <c r="I28" s="251"/>
      <c r="J28" s="187">
        <v>1500</v>
      </c>
    </row>
    <row r="29" spans="1:10" ht="13.5" thickBot="1">
      <c r="A29" s="9"/>
      <c r="B29" s="385"/>
      <c r="C29" s="228">
        <v>645200</v>
      </c>
      <c r="D29" s="146" t="s">
        <v>142</v>
      </c>
      <c r="E29" s="149"/>
      <c r="F29" s="259" t="s">
        <v>39</v>
      </c>
      <c r="G29" s="260"/>
      <c r="H29" s="260"/>
      <c r="I29" s="260"/>
      <c r="J29" s="187">
        <v>500</v>
      </c>
    </row>
    <row r="30" spans="1:10" ht="13.5" thickBot="1">
      <c r="A30" s="114" t="s">
        <v>143</v>
      </c>
      <c r="B30" s="115"/>
      <c r="C30" s="115"/>
      <c r="D30" s="185"/>
      <c r="E30" s="230"/>
      <c r="F30" s="253" t="s">
        <v>40</v>
      </c>
      <c r="G30" s="254"/>
      <c r="H30" s="254"/>
      <c r="I30" s="254"/>
      <c r="J30" s="57">
        <f>SUM(J26:J29)</f>
        <v>10000</v>
      </c>
    </row>
    <row r="31" spans="1:10" ht="13.5" thickBot="1">
      <c r="A31" s="136" t="s">
        <v>144</v>
      </c>
      <c r="B31" s="384"/>
      <c r="C31" s="224">
        <v>651100</v>
      </c>
      <c r="D31" s="176" t="s">
        <v>145</v>
      </c>
      <c r="E31" s="155"/>
      <c r="F31" s="256" t="s">
        <v>146</v>
      </c>
      <c r="G31" s="257"/>
      <c r="H31" s="257"/>
      <c r="I31" s="257"/>
      <c r="J31" s="239"/>
    </row>
    <row r="32" spans="1:10" ht="13.5" thickBot="1">
      <c r="A32" s="114" t="s">
        <v>143</v>
      </c>
      <c r="B32" s="115"/>
      <c r="C32" s="115"/>
      <c r="D32" s="185"/>
      <c r="E32" s="230"/>
      <c r="F32" s="287" t="s">
        <v>203</v>
      </c>
      <c r="G32" s="288"/>
      <c r="H32" s="288"/>
      <c r="I32" s="288"/>
      <c r="J32" s="288"/>
    </row>
    <row r="33" spans="1:10" ht="13.5" thickBot="1">
      <c r="A33" s="136" t="s">
        <v>147</v>
      </c>
      <c r="B33" s="384"/>
      <c r="C33" s="224">
        <v>671300</v>
      </c>
      <c r="D33" s="176" t="s">
        <v>148</v>
      </c>
      <c r="E33" s="155"/>
      <c r="F33" s="193" t="s">
        <v>204</v>
      </c>
      <c r="G33" s="194"/>
      <c r="H33" s="240"/>
      <c r="I33" s="98"/>
      <c r="J33" s="196"/>
    </row>
    <row r="34" spans="1:11" ht="13.5" thickBot="1">
      <c r="A34" s="114" t="s">
        <v>149</v>
      </c>
      <c r="B34" s="115"/>
      <c r="C34" s="115"/>
      <c r="D34" s="185"/>
      <c r="E34" s="241"/>
      <c r="F34" s="197" t="s">
        <v>205</v>
      </c>
      <c r="G34" s="198"/>
      <c r="H34" s="242"/>
      <c r="I34" s="98"/>
      <c r="J34" s="196"/>
      <c r="K34" s="150"/>
    </row>
    <row r="35" spans="1:10" ht="13.5" thickBot="1">
      <c r="A35" s="289" t="s">
        <v>150</v>
      </c>
      <c r="B35" s="290"/>
      <c r="C35" s="290"/>
      <c r="D35" s="290"/>
      <c r="E35" s="243"/>
      <c r="F35" s="98" t="s">
        <v>206</v>
      </c>
      <c r="G35" s="98"/>
      <c r="H35" s="98"/>
      <c r="I35" s="98"/>
      <c r="J35" s="214"/>
    </row>
    <row r="36" spans="1:10" ht="13.5" thickBot="1">
      <c r="A36" s="291" t="s">
        <v>35</v>
      </c>
      <c r="B36" s="292"/>
      <c r="C36" s="292"/>
      <c r="D36" s="293"/>
      <c r="E36" s="386"/>
      <c r="F36" s="136" t="s">
        <v>207</v>
      </c>
      <c r="G36" s="98"/>
      <c r="H36" s="98"/>
      <c r="I36" s="98"/>
      <c r="J36" s="390"/>
    </row>
    <row r="37" spans="1:10" ht="13.5" thickBot="1">
      <c r="A37" s="267" t="s">
        <v>151</v>
      </c>
      <c r="B37" s="268"/>
      <c r="C37" s="268"/>
      <c r="D37" s="269"/>
      <c r="E37" s="396"/>
      <c r="F37" s="98" t="s">
        <v>208</v>
      </c>
      <c r="G37" s="98"/>
      <c r="H37" s="98"/>
      <c r="I37" s="98"/>
      <c r="J37" s="196"/>
    </row>
    <row r="38" spans="1:10" ht="12.75">
      <c r="A38" s="247" t="s">
        <v>41</v>
      </c>
      <c r="B38" s="248"/>
      <c r="C38" s="248"/>
      <c r="D38" s="249"/>
      <c r="E38" s="393">
        <v>5000</v>
      </c>
      <c r="F38" s="274" t="s">
        <v>209</v>
      </c>
      <c r="G38" s="391"/>
      <c r="H38" s="150"/>
      <c r="I38" s="150"/>
      <c r="J38" s="244"/>
    </row>
    <row r="39" spans="1:11" ht="12.75">
      <c r="A39" s="250" t="s">
        <v>202</v>
      </c>
      <c r="B39" s="388"/>
      <c r="C39" s="388"/>
      <c r="D39" s="252"/>
      <c r="E39" s="394">
        <v>3000</v>
      </c>
      <c r="F39" s="286" t="s">
        <v>163</v>
      </c>
      <c r="G39" s="387"/>
      <c r="H39" s="150"/>
      <c r="I39" s="150"/>
      <c r="J39" s="245"/>
      <c r="K39" s="246"/>
    </row>
    <row r="40" spans="1:11" ht="12.75">
      <c r="A40" s="250" t="s">
        <v>213</v>
      </c>
      <c r="B40" s="388"/>
      <c r="C40" s="388"/>
      <c r="D40" s="252"/>
      <c r="E40" s="394">
        <v>1500</v>
      </c>
      <c r="F40" s="387"/>
      <c r="G40" s="270"/>
      <c r="H40" s="270"/>
      <c r="I40" s="270"/>
      <c r="J40" s="245"/>
      <c r="K40" s="246"/>
    </row>
    <row r="41" spans="1:6" ht="13.5" thickBot="1">
      <c r="A41" s="259" t="s">
        <v>43</v>
      </c>
      <c r="B41" s="260"/>
      <c r="C41" s="260"/>
      <c r="D41" s="389"/>
      <c r="E41" s="392">
        <v>500</v>
      </c>
      <c r="F41" s="98" t="s">
        <v>210</v>
      </c>
    </row>
    <row r="42" spans="1:6" ht="13.5" thickBot="1">
      <c r="A42" s="253" t="s">
        <v>40</v>
      </c>
      <c r="B42" s="254"/>
      <c r="C42" s="254"/>
      <c r="D42" s="255"/>
      <c r="E42" s="395">
        <f>SUM(E38:E41)</f>
        <v>10000</v>
      </c>
      <c r="F42" s="5" t="s">
        <v>211</v>
      </c>
    </row>
    <row r="43" spans="1:6" ht="13.5" thickBot="1">
      <c r="A43" s="256" t="s">
        <v>146</v>
      </c>
      <c r="B43" s="257"/>
      <c r="C43" s="257"/>
      <c r="D43" s="257"/>
      <c r="E43" s="258"/>
      <c r="F43" s="5" t="s">
        <v>212</v>
      </c>
    </row>
    <row r="44" spans="1:10" ht="12.75">
      <c r="A44" s="98"/>
      <c r="B44" s="98"/>
      <c r="C44" s="98"/>
      <c r="D44" s="98"/>
      <c r="E44" s="98"/>
      <c r="F44" s="98"/>
      <c r="G44" s="98"/>
      <c r="H44" s="98"/>
      <c r="I44" s="98"/>
      <c r="J44" s="218"/>
    </row>
    <row r="45" spans="1:10" ht="12.75">
      <c r="A45" s="98"/>
      <c r="B45" s="98"/>
      <c r="C45" s="98"/>
      <c r="D45" s="98"/>
      <c r="E45" s="98"/>
      <c r="F45" s="98"/>
      <c r="G45" s="98"/>
      <c r="H45" s="98"/>
      <c r="I45" s="98"/>
      <c r="J45" s="98"/>
    </row>
    <row r="46" spans="1:10" ht="12.75">
      <c r="A46" s="98"/>
      <c r="B46" s="98"/>
      <c r="C46" s="98"/>
      <c r="D46" s="98"/>
      <c r="E46" s="98"/>
      <c r="F46" s="98"/>
      <c r="G46" s="98"/>
      <c r="H46" s="98"/>
      <c r="I46" s="98"/>
      <c r="J46" s="98"/>
    </row>
    <row r="47" spans="1:10" ht="12.75">
      <c r="A47" s="98"/>
      <c r="B47" s="98"/>
      <c r="C47" s="98"/>
      <c r="D47" s="98"/>
      <c r="E47" s="98"/>
      <c r="F47" s="98"/>
      <c r="G47" s="98"/>
      <c r="H47" s="98"/>
      <c r="I47" s="98"/>
      <c r="J47" s="98"/>
    </row>
    <row r="48" spans="1:10" ht="12.75">
      <c r="A48" s="98"/>
      <c r="B48" s="98"/>
      <c r="C48" s="98"/>
      <c r="D48" s="98"/>
      <c r="E48" s="98"/>
      <c r="F48" s="98"/>
      <c r="G48" s="98"/>
      <c r="H48" s="98"/>
      <c r="I48" s="98"/>
      <c r="J48" s="219"/>
    </row>
    <row r="49" spans="1:10" ht="12.75">
      <c r="A49" s="98"/>
      <c r="B49" s="98"/>
      <c r="C49" s="98"/>
      <c r="D49" s="98"/>
      <c r="E49" s="98"/>
      <c r="F49" s="98"/>
      <c r="G49" s="98"/>
      <c r="H49" s="98"/>
      <c r="I49" s="98"/>
      <c r="J49" s="98"/>
    </row>
    <row r="50" spans="1:10" ht="12.75">
      <c r="A50" s="98"/>
      <c r="B50" s="98"/>
      <c r="C50" s="98"/>
      <c r="D50" s="98"/>
      <c r="E50" s="98"/>
      <c r="F50" s="98"/>
      <c r="G50" s="98"/>
      <c r="H50" s="98"/>
      <c r="I50" s="98"/>
      <c r="J50" s="98"/>
    </row>
  </sheetData>
  <sheetProtection/>
  <mergeCells count="37">
    <mergeCell ref="A38:D38"/>
    <mergeCell ref="A39:D39"/>
    <mergeCell ref="A40:D40"/>
    <mergeCell ref="A41:D41"/>
    <mergeCell ref="F38:G38"/>
    <mergeCell ref="F39:G39"/>
    <mergeCell ref="F17:G17"/>
    <mergeCell ref="F18:I18"/>
    <mergeCell ref="F19:G19"/>
    <mergeCell ref="F20:I20"/>
    <mergeCell ref="A2:D2"/>
    <mergeCell ref="A1:I1"/>
    <mergeCell ref="A3:B3"/>
    <mergeCell ref="F4:G4"/>
    <mergeCell ref="A12:B12"/>
    <mergeCell ref="F12:I12"/>
    <mergeCell ref="F13:G13"/>
    <mergeCell ref="A14:B14"/>
    <mergeCell ref="A16:B16"/>
    <mergeCell ref="F16:I16"/>
    <mergeCell ref="F22:G22"/>
    <mergeCell ref="F24:I24"/>
    <mergeCell ref="F25:I25"/>
    <mergeCell ref="F26:I26"/>
    <mergeCell ref="F27:I27"/>
    <mergeCell ref="A28:B28"/>
    <mergeCell ref="F28:I28"/>
    <mergeCell ref="F29:I29"/>
    <mergeCell ref="F30:I30"/>
    <mergeCell ref="F31:I31"/>
    <mergeCell ref="F32:J32"/>
    <mergeCell ref="A35:D35"/>
    <mergeCell ref="A36:D36"/>
    <mergeCell ref="A43:E43"/>
    <mergeCell ref="F40:I40"/>
    <mergeCell ref="A42:D42"/>
    <mergeCell ref="A37:D37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5"/>
  <sheetViews>
    <sheetView zoomScalePageLayoutView="0" workbookViewId="0" topLeftCell="A1">
      <selection activeCell="AH10" sqref="AH10"/>
    </sheetView>
  </sheetViews>
  <sheetFormatPr defaultColWidth="11.421875" defaultRowHeight="12.75"/>
  <cols>
    <col min="4" max="4" width="11.421875" style="87" customWidth="1"/>
  </cols>
  <sheetData>
    <row r="1" spans="1:33" ht="18">
      <c r="A1" s="97" t="s">
        <v>160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12.75">
      <c r="A2" s="304" t="s">
        <v>161</v>
      </c>
      <c r="B2" s="305"/>
      <c r="C2" s="305"/>
      <c r="D2" s="305"/>
      <c r="E2" s="306"/>
      <c r="F2" s="79">
        <v>606100</v>
      </c>
      <c r="G2" s="32">
        <v>606300</v>
      </c>
      <c r="H2" s="33">
        <v>606400</v>
      </c>
      <c r="I2" s="33">
        <v>606810</v>
      </c>
      <c r="J2" s="33">
        <v>606830</v>
      </c>
      <c r="K2" s="31">
        <v>607100</v>
      </c>
      <c r="L2" s="33">
        <v>613200</v>
      </c>
      <c r="M2" s="33">
        <v>613500</v>
      </c>
      <c r="N2" s="33">
        <v>613600</v>
      </c>
      <c r="O2" s="33">
        <v>615610</v>
      </c>
      <c r="P2" s="33">
        <v>615620</v>
      </c>
      <c r="Q2" s="33">
        <v>615630</v>
      </c>
      <c r="R2" s="33">
        <v>616000</v>
      </c>
      <c r="S2" s="33">
        <v>618100</v>
      </c>
      <c r="T2" s="33">
        <v>623800</v>
      </c>
      <c r="U2" s="32">
        <v>624400</v>
      </c>
      <c r="V2" s="32">
        <v>623800</v>
      </c>
      <c r="W2" s="33">
        <v>625000</v>
      </c>
      <c r="X2" s="33">
        <v>625100</v>
      </c>
      <c r="Y2" s="33">
        <v>626000</v>
      </c>
      <c r="Z2" s="33">
        <v>627800</v>
      </c>
      <c r="AA2" s="33">
        <v>628100</v>
      </c>
      <c r="AB2" s="33">
        <v>628200</v>
      </c>
      <c r="AC2" s="33">
        <v>641100</v>
      </c>
      <c r="AD2" s="33">
        <v>645200</v>
      </c>
      <c r="AE2" s="33">
        <v>651100</v>
      </c>
      <c r="AF2" s="33">
        <v>671300</v>
      </c>
      <c r="AG2" s="33">
        <v>681000</v>
      </c>
    </row>
    <row r="3" spans="1:33" ht="12.75">
      <c r="A3" s="34" t="s">
        <v>60</v>
      </c>
      <c r="B3" s="35" t="s">
        <v>61</v>
      </c>
      <c r="C3" s="36" t="s">
        <v>46</v>
      </c>
      <c r="D3" s="81" t="s">
        <v>62</v>
      </c>
      <c r="E3" s="37" t="s">
        <v>63</v>
      </c>
      <c r="F3" s="78" t="s">
        <v>65</v>
      </c>
      <c r="G3" s="38" t="s">
        <v>86</v>
      </c>
      <c r="H3" s="39" t="s">
        <v>66</v>
      </c>
      <c r="I3" s="39" t="s">
        <v>1</v>
      </c>
      <c r="J3" s="39" t="s">
        <v>107</v>
      </c>
      <c r="K3" s="78" t="s">
        <v>106</v>
      </c>
      <c r="L3" s="39" t="s">
        <v>92</v>
      </c>
      <c r="M3" s="39" t="s">
        <v>93</v>
      </c>
      <c r="N3" s="39" t="s">
        <v>94</v>
      </c>
      <c r="O3" s="39" t="s">
        <v>90</v>
      </c>
      <c r="P3" s="39" t="s">
        <v>95</v>
      </c>
      <c r="Q3" s="39" t="s">
        <v>91</v>
      </c>
      <c r="R3" s="39" t="s">
        <v>67</v>
      </c>
      <c r="S3" s="40" t="s">
        <v>96</v>
      </c>
      <c r="T3" s="39" t="s">
        <v>87</v>
      </c>
      <c r="U3" s="38" t="s">
        <v>69</v>
      </c>
      <c r="V3" s="38" t="s">
        <v>68</v>
      </c>
      <c r="W3" s="39" t="s">
        <v>3</v>
      </c>
      <c r="X3" s="39" t="s">
        <v>2</v>
      </c>
      <c r="Y3" s="39" t="s">
        <v>70</v>
      </c>
      <c r="Z3" s="39" t="s">
        <v>4</v>
      </c>
      <c r="AA3" s="39" t="s">
        <v>99</v>
      </c>
      <c r="AB3" s="39" t="s">
        <v>216</v>
      </c>
      <c r="AC3" s="39" t="s">
        <v>88</v>
      </c>
      <c r="AD3" s="39" t="s">
        <v>89</v>
      </c>
      <c r="AE3" s="39" t="s">
        <v>108</v>
      </c>
      <c r="AF3" s="39" t="s">
        <v>109</v>
      </c>
      <c r="AG3" s="39" t="s">
        <v>97</v>
      </c>
    </row>
    <row r="4" spans="1:33" ht="12.75">
      <c r="A4" s="41"/>
      <c r="B4" s="3"/>
      <c r="C4" s="3"/>
      <c r="D4" s="82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1:33" ht="12.75">
      <c r="A5" s="42"/>
      <c r="B5" s="7"/>
      <c r="C5" s="7"/>
      <c r="D5" s="82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1:33" ht="13.5" thickBot="1">
      <c r="A6" s="42"/>
      <c r="B6" s="7"/>
      <c r="C6" s="7"/>
      <c r="D6" s="82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13.5" thickBot="1">
      <c r="A7" s="297" t="s">
        <v>71</v>
      </c>
      <c r="B7" s="298"/>
      <c r="C7" s="299"/>
      <c r="D7" s="83"/>
      <c r="E7" s="43">
        <f>SUM(E4:E6)</f>
        <v>0</v>
      </c>
      <c r="F7" s="44">
        <v>0</v>
      </c>
      <c r="G7" s="44"/>
      <c r="H7" s="44">
        <f>SUM(H4:H6)</f>
        <v>0</v>
      </c>
      <c r="I7" s="44"/>
      <c r="J7" s="44">
        <f>SUM(J4:J6)</f>
        <v>0</v>
      </c>
      <c r="K7" s="44">
        <v>0</v>
      </c>
      <c r="L7" s="44"/>
      <c r="M7" s="44"/>
      <c r="N7" s="44"/>
      <c r="O7" s="44"/>
      <c r="P7" s="44"/>
      <c r="Q7" s="44"/>
      <c r="R7" s="44">
        <f>SUM(R4:R6)</f>
        <v>0</v>
      </c>
      <c r="S7" s="44">
        <f>SUM(S6)</f>
        <v>0</v>
      </c>
      <c r="T7" s="44"/>
      <c r="U7" s="44"/>
      <c r="V7" s="44">
        <v>0</v>
      </c>
      <c r="W7" s="44">
        <v>0</v>
      </c>
      <c r="X7" s="44">
        <v>0</v>
      </c>
      <c r="Y7" s="44">
        <f>SUM(Y4:Y6)</f>
        <v>0</v>
      </c>
      <c r="Z7" s="44">
        <v>0</v>
      </c>
      <c r="AA7" s="44">
        <f>SUM(AA4:AA6)</f>
        <v>0</v>
      </c>
      <c r="AB7" s="44">
        <f>SUM(AB4:AB6)</f>
        <v>0</v>
      </c>
      <c r="AC7" s="44">
        <v>0</v>
      </c>
      <c r="AD7" s="44"/>
      <c r="AE7" s="44"/>
      <c r="AF7" s="44">
        <v>0</v>
      </c>
      <c r="AG7" s="44">
        <v>0</v>
      </c>
    </row>
    <row r="8" spans="1:33" ht="12.75" customHeight="1">
      <c r="A8" s="50"/>
      <c r="B8" s="3"/>
      <c r="C8" s="3"/>
      <c r="D8" s="82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 ht="12.75" customHeight="1">
      <c r="A9" s="50"/>
      <c r="B9" s="3"/>
      <c r="C9" s="3"/>
      <c r="D9" s="82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 ht="13.5" thickBot="1">
      <c r="A10" s="50"/>
      <c r="B10" s="3"/>
      <c r="C10" s="3"/>
      <c r="D10" s="82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ht="13.5" thickBot="1">
      <c r="A11" s="297" t="s">
        <v>72</v>
      </c>
      <c r="B11" s="298"/>
      <c r="C11" s="299"/>
      <c r="D11" s="83"/>
      <c r="E11" s="43">
        <f>SUM(E8:E10)</f>
        <v>0</v>
      </c>
      <c r="F11" s="44">
        <v>0</v>
      </c>
      <c r="G11" s="44"/>
      <c r="H11" s="44">
        <f>SUM(H8:H10)</f>
        <v>0</v>
      </c>
      <c r="I11" s="44">
        <v>0</v>
      </c>
      <c r="J11" s="44">
        <f>SUM(J8:J10)</f>
        <v>0</v>
      </c>
      <c r="K11" s="44">
        <v>0</v>
      </c>
      <c r="L11" s="44"/>
      <c r="M11" s="44"/>
      <c r="N11" s="44"/>
      <c r="O11" s="44"/>
      <c r="P11" s="44"/>
      <c r="Q11" s="44"/>
      <c r="R11" s="44">
        <f>SUM(R8:R10)</f>
        <v>0</v>
      </c>
      <c r="S11" s="44"/>
      <c r="T11" s="44"/>
      <c r="U11" s="44"/>
      <c r="V11" s="44">
        <v>0</v>
      </c>
      <c r="W11" s="44">
        <v>0</v>
      </c>
      <c r="X11" s="44">
        <v>0</v>
      </c>
      <c r="Y11" s="44">
        <f>SUM(Y8:Y10)</f>
        <v>0</v>
      </c>
      <c r="Z11" s="44">
        <v>0</v>
      </c>
      <c r="AA11" s="44">
        <f>SUM(AA8:AA10)</f>
        <v>0</v>
      </c>
      <c r="AB11" s="44">
        <f>SUM(AB8:AB10)</f>
        <v>0</v>
      </c>
      <c r="AC11" s="44">
        <v>0</v>
      </c>
      <c r="AD11" s="44"/>
      <c r="AE11" s="44"/>
      <c r="AF11" s="44">
        <v>0</v>
      </c>
      <c r="AG11" s="44">
        <v>0</v>
      </c>
    </row>
    <row r="12" spans="1:33" ht="12.75">
      <c r="A12" s="41"/>
      <c r="B12" s="3"/>
      <c r="C12" s="3"/>
      <c r="D12" s="8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3" ht="12.75">
      <c r="A13" s="42"/>
      <c r="B13" s="7"/>
      <c r="C13" s="7"/>
      <c r="D13" s="8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ht="12.75">
      <c r="A14" s="42"/>
      <c r="B14" s="7"/>
      <c r="C14" s="7"/>
      <c r="D14" s="8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3" ht="13.5" thickBot="1">
      <c r="A15" s="42"/>
      <c r="B15" s="7"/>
      <c r="C15" s="7"/>
      <c r="D15" s="8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33" ht="13.5" thickBot="1">
      <c r="A16" s="297" t="s">
        <v>73</v>
      </c>
      <c r="B16" s="298"/>
      <c r="C16" s="299"/>
      <c r="D16" s="83"/>
      <c r="E16" s="43">
        <f>SUM(E12:E15)</f>
        <v>0</v>
      </c>
      <c r="F16" s="44">
        <v>0</v>
      </c>
      <c r="G16" s="44"/>
      <c r="H16" s="44">
        <f>SUM(H12:H15)</f>
        <v>0</v>
      </c>
      <c r="I16" s="44"/>
      <c r="J16" s="44">
        <f>SUM(J12:J15)</f>
        <v>0</v>
      </c>
      <c r="K16" s="44">
        <v>0</v>
      </c>
      <c r="L16" s="44"/>
      <c r="M16" s="44"/>
      <c r="N16" s="44"/>
      <c r="O16" s="44"/>
      <c r="P16" s="44"/>
      <c r="Q16" s="44"/>
      <c r="R16" s="44">
        <v>0</v>
      </c>
      <c r="S16" s="44">
        <f>SUM(S15)</f>
        <v>0</v>
      </c>
      <c r="T16" s="44"/>
      <c r="U16" s="44"/>
      <c r="V16" s="44">
        <v>0</v>
      </c>
      <c r="W16" s="44">
        <v>0</v>
      </c>
      <c r="X16" s="44">
        <v>0</v>
      </c>
      <c r="Y16" s="44">
        <f>SUM(Y12:Y15)</f>
        <v>0</v>
      </c>
      <c r="Z16" s="44">
        <v>0</v>
      </c>
      <c r="AA16" s="44">
        <f>SUM(AA12:AA15)</f>
        <v>0</v>
      </c>
      <c r="AB16" s="44">
        <f>SUM(AB12:AB15)</f>
        <v>0</v>
      </c>
      <c r="AC16" s="44">
        <v>0</v>
      </c>
      <c r="AD16" s="44"/>
      <c r="AE16" s="44"/>
      <c r="AF16" s="44">
        <v>0</v>
      </c>
      <c r="AG16" s="44">
        <v>0</v>
      </c>
    </row>
    <row r="17" spans="1:33" ht="13.5" thickBot="1">
      <c r="A17" s="46"/>
      <c r="B17" s="47" t="s">
        <v>52</v>
      </c>
      <c r="C17" s="47"/>
      <c r="D17" s="84"/>
      <c r="E17" s="48">
        <f>SUM(E16+E11+E7)</f>
        <v>0</v>
      </c>
      <c r="F17" s="49">
        <f>SUM(F16+F11+F7)</f>
        <v>0</v>
      </c>
      <c r="G17" s="49"/>
      <c r="H17" s="49">
        <f>SUM(H16+H11+H7)</f>
        <v>0</v>
      </c>
      <c r="I17" s="49">
        <f>SUM(I16+I11+I7)</f>
        <v>0</v>
      </c>
      <c r="J17" s="49">
        <f>SUM(J16+J11+J7)</f>
        <v>0</v>
      </c>
      <c r="K17" s="49">
        <f>SUM(+K11+K7)</f>
        <v>0</v>
      </c>
      <c r="L17" s="49"/>
      <c r="M17" s="49"/>
      <c r="N17" s="49"/>
      <c r="O17" s="49"/>
      <c r="P17" s="49"/>
      <c r="Q17" s="49"/>
      <c r="R17" s="49">
        <f>SUM(R16,R11,R7)</f>
        <v>0</v>
      </c>
      <c r="S17" s="49">
        <f>SUM(S16+S11+S7)</f>
        <v>0</v>
      </c>
      <c r="T17" s="49"/>
      <c r="U17" s="49">
        <f>SUM(U7)</f>
        <v>0</v>
      </c>
      <c r="V17" s="49">
        <v>0</v>
      </c>
      <c r="W17" s="49"/>
      <c r="X17" s="49"/>
      <c r="Y17" s="49">
        <f>SUM(Y16+Y11+Y7)</f>
        <v>0</v>
      </c>
      <c r="Z17" s="49">
        <f>SUM(Z16+Z11+Z7)</f>
        <v>0</v>
      </c>
      <c r="AA17" s="49">
        <f>SUM(AA16,AA11,AA7)</f>
        <v>0</v>
      </c>
      <c r="AB17" s="49">
        <f>SUM(AB16,AB11,AB7)</f>
        <v>0</v>
      </c>
      <c r="AC17" s="49"/>
      <c r="AD17" s="49"/>
      <c r="AE17" s="49"/>
      <c r="AF17" s="49">
        <f>SUM(AF16+AF11+AF7)</f>
        <v>0</v>
      </c>
      <c r="AG17" s="49">
        <f>SUM(AG16+AG11+AG7)</f>
        <v>0</v>
      </c>
    </row>
    <row r="18" spans="1:33" ht="12.75">
      <c r="A18" s="50"/>
      <c r="B18" s="3"/>
      <c r="C18" s="3"/>
      <c r="D18" s="82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</row>
    <row r="19" spans="1:33" ht="12.75">
      <c r="A19" s="50"/>
      <c r="B19" s="3"/>
      <c r="C19" s="3"/>
      <c r="D19" s="82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3" ht="12.75">
      <c r="A20" s="50"/>
      <c r="B20" s="3"/>
      <c r="C20" s="3"/>
      <c r="D20" s="8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</row>
    <row r="21" spans="1:33" ht="12.75">
      <c r="A21" s="45"/>
      <c r="B21" s="7"/>
      <c r="C21" s="7"/>
      <c r="D21" s="82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</row>
    <row r="22" spans="1:33" ht="13.5" thickBot="1">
      <c r="A22" s="45"/>
      <c r="B22" s="7"/>
      <c r="C22" s="7"/>
      <c r="D22" s="8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</row>
    <row r="23" spans="1:33" ht="13.5" thickBot="1">
      <c r="A23" s="297" t="s">
        <v>74</v>
      </c>
      <c r="B23" s="298"/>
      <c r="C23" s="299"/>
      <c r="D23" s="88"/>
      <c r="E23" s="89">
        <f>SUM(E18:E22)</f>
        <v>0</v>
      </c>
      <c r="F23" s="90">
        <v>0</v>
      </c>
      <c r="G23" s="90">
        <f>SUM(G18:G22)</f>
        <v>0</v>
      </c>
      <c r="H23" s="90">
        <f>SUM(H18:H22)</f>
        <v>0</v>
      </c>
      <c r="I23" s="90">
        <v>0</v>
      </c>
      <c r="J23" s="90"/>
      <c r="K23" s="90">
        <v>0</v>
      </c>
      <c r="L23" s="90"/>
      <c r="M23" s="90"/>
      <c r="N23" s="90"/>
      <c r="O23" s="90"/>
      <c r="P23" s="90"/>
      <c r="Q23" s="90"/>
      <c r="R23" s="90">
        <v>0</v>
      </c>
      <c r="S23" s="90">
        <v>0</v>
      </c>
      <c r="T23" s="90">
        <f>SUM(T18:T22)</f>
        <v>0</v>
      </c>
      <c r="U23" s="90">
        <v>0</v>
      </c>
      <c r="V23" s="90">
        <f>SUM(V18:V22)</f>
        <v>0</v>
      </c>
      <c r="W23" s="90">
        <v>0</v>
      </c>
      <c r="X23" s="90">
        <f>SUM(X18:X22)</f>
        <v>0</v>
      </c>
      <c r="Y23" s="90">
        <f>SUM(Y22)</f>
        <v>0</v>
      </c>
      <c r="Z23" s="90">
        <v>0</v>
      </c>
      <c r="AA23" s="90">
        <f>SUM(AA18:AA22)</f>
        <v>0</v>
      </c>
      <c r="AB23" s="90">
        <f>SUM(AB18:AB22)</f>
        <v>0</v>
      </c>
      <c r="AC23" s="90">
        <v>0</v>
      </c>
      <c r="AD23" s="90"/>
      <c r="AE23" s="90"/>
      <c r="AF23" s="90">
        <v>0</v>
      </c>
      <c r="AG23" s="90">
        <v>0</v>
      </c>
    </row>
    <row r="24" spans="1:33" ht="13.5" thickBot="1">
      <c r="A24" s="297" t="s">
        <v>75</v>
      </c>
      <c r="B24" s="298"/>
      <c r="C24" s="307"/>
      <c r="D24" s="83"/>
      <c r="E24" s="43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/>
      <c r="M24" s="44"/>
      <c r="N24" s="44"/>
      <c r="O24" s="44"/>
      <c r="P24" s="44"/>
      <c r="Q24" s="44"/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/>
      <c r="AB24" s="44"/>
      <c r="AC24" s="44">
        <v>0</v>
      </c>
      <c r="AD24" s="44">
        <v>0</v>
      </c>
      <c r="AE24" s="44"/>
      <c r="AF24" s="44">
        <v>0</v>
      </c>
      <c r="AG24" s="44">
        <v>0</v>
      </c>
    </row>
    <row r="25" spans="1:33" s="4" customFormat="1" ht="12.75">
      <c r="A25" s="19"/>
      <c r="B25" s="20"/>
      <c r="C25" s="3"/>
      <c r="D25" s="82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</row>
    <row r="26" spans="1:33" s="4" customFormat="1" ht="12.75">
      <c r="A26" s="19"/>
      <c r="B26" s="20"/>
      <c r="C26" s="3"/>
      <c r="D26" s="82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</row>
    <row r="27" spans="1:33" s="4" customFormat="1" ht="13.5" thickBot="1">
      <c r="A27" s="19"/>
      <c r="B27" s="20"/>
      <c r="C27" s="3"/>
      <c r="D27" s="82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</row>
    <row r="28" spans="1:33" ht="13.5" thickBot="1">
      <c r="A28" s="297" t="s">
        <v>76</v>
      </c>
      <c r="B28" s="298"/>
      <c r="C28" s="308"/>
      <c r="D28" s="88"/>
      <c r="E28" s="89">
        <f>SUM(E27:E27)</f>
        <v>0</v>
      </c>
      <c r="F28" s="90">
        <v>0</v>
      </c>
      <c r="G28" s="90">
        <v>0</v>
      </c>
      <c r="H28" s="90">
        <f>SUM(H27:H27)</f>
        <v>0</v>
      </c>
      <c r="I28" s="90">
        <f>SUM(I27:I27)</f>
        <v>0</v>
      </c>
      <c r="J28" s="90">
        <f>SUM(J27:J27)</f>
        <v>0</v>
      </c>
      <c r="K28" s="90">
        <v>0</v>
      </c>
      <c r="L28" s="90"/>
      <c r="M28" s="90"/>
      <c r="N28" s="90"/>
      <c r="O28" s="90"/>
      <c r="P28" s="90"/>
      <c r="Q28" s="90"/>
      <c r="R28" s="90">
        <v>0</v>
      </c>
      <c r="S28" s="90">
        <f>SUM(S27:S27)</f>
        <v>0</v>
      </c>
      <c r="T28" s="90"/>
      <c r="U28" s="90">
        <v>0</v>
      </c>
      <c r="V28" s="90">
        <f>SUM(V27)</f>
        <v>0</v>
      </c>
      <c r="W28" s="90">
        <v>0</v>
      </c>
      <c r="X28" s="90">
        <f>SUM(X27:X27)</f>
        <v>0</v>
      </c>
      <c r="Y28" s="90"/>
      <c r="Z28" s="90">
        <v>0</v>
      </c>
      <c r="AA28" s="90"/>
      <c r="AB28" s="90"/>
      <c r="AC28" s="90">
        <f>SUM(AC27:AC27)</f>
        <v>0</v>
      </c>
      <c r="AD28" s="90">
        <v>0</v>
      </c>
      <c r="AE28" s="90">
        <f>SUM(AE27:AE27)</f>
        <v>0</v>
      </c>
      <c r="AF28" s="90">
        <f>SUM(AF27:AF27)</f>
        <v>0</v>
      </c>
      <c r="AG28" s="90">
        <f>SUM(AG27:AG27)</f>
        <v>0</v>
      </c>
    </row>
    <row r="29" spans="1:33" ht="13.5" thickBot="1">
      <c r="A29" s="300" t="s">
        <v>56</v>
      </c>
      <c r="B29" s="301"/>
      <c r="C29" s="302"/>
      <c r="D29" s="85"/>
      <c r="E29" s="51">
        <f>SUM(E28,E24,E23)</f>
        <v>0</v>
      </c>
      <c r="F29" s="52"/>
      <c r="G29" s="52">
        <f>SUM(G28+G24+G23)</f>
        <v>0</v>
      </c>
      <c r="H29" s="52">
        <f>SUM(H28+H24+H23)</f>
        <v>0</v>
      </c>
      <c r="I29" s="52">
        <f>SUM(I28+I24+I23)</f>
        <v>0</v>
      </c>
      <c r="J29" s="52">
        <f>SUM(J28+J24+J23)</f>
        <v>0</v>
      </c>
      <c r="K29" s="52">
        <f>SUM(K28+K24+K23)</f>
        <v>0</v>
      </c>
      <c r="L29" s="52"/>
      <c r="M29" s="52"/>
      <c r="N29" s="52"/>
      <c r="O29" s="52"/>
      <c r="P29" s="52"/>
      <c r="Q29" s="52"/>
      <c r="R29" s="52">
        <f>SUM(R28,R24,R23)</f>
        <v>0</v>
      </c>
      <c r="S29" s="52">
        <f>SUM(S28+S24)</f>
        <v>0</v>
      </c>
      <c r="T29" s="52">
        <f aca="true" t="shared" si="0" ref="T29:AG29">SUM(T28+T24+T23)</f>
        <v>0</v>
      </c>
      <c r="U29" s="52">
        <f t="shared" si="0"/>
        <v>0</v>
      </c>
      <c r="V29" s="52">
        <f t="shared" si="0"/>
        <v>0</v>
      </c>
      <c r="W29" s="52">
        <f t="shared" si="0"/>
        <v>0</v>
      </c>
      <c r="X29" s="52">
        <f t="shared" si="0"/>
        <v>0</v>
      </c>
      <c r="Y29" s="52">
        <f t="shared" si="0"/>
        <v>0</v>
      </c>
      <c r="Z29" s="52">
        <f t="shared" si="0"/>
        <v>0</v>
      </c>
      <c r="AA29" s="52">
        <f t="shared" si="0"/>
        <v>0</v>
      </c>
      <c r="AB29" s="52">
        <f t="shared" si="0"/>
        <v>0</v>
      </c>
      <c r="AC29" s="52">
        <f t="shared" si="0"/>
        <v>0</v>
      </c>
      <c r="AD29" s="52">
        <f t="shared" si="0"/>
        <v>0</v>
      </c>
      <c r="AE29" s="52">
        <f t="shared" si="0"/>
        <v>0</v>
      </c>
      <c r="AF29" s="52">
        <f t="shared" si="0"/>
        <v>0</v>
      </c>
      <c r="AG29" s="52">
        <f t="shared" si="0"/>
        <v>0</v>
      </c>
    </row>
    <row r="30" spans="1:33" s="4" customFormat="1" ht="12.75">
      <c r="A30" s="19"/>
      <c r="B30" s="20"/>
      <c r="C30" s="3"/>
      <c r="D30" s="82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</row>
    <row r="31" spans="1:33" s="4" customFormat="1" ht="12.75">
      <c r="A31" s="19"/>
      <c r="B31" s="20"/>
      <c r="C31" s="3"/>
      <c r="D31" s="82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 s="4" customFormat="1" ht="13.5" thickBot="1">
      <c r="A32" s="19"/>
      <c r="B32" s="20"/>
      <c r="C32" s="3"/>
      <c r="D32" s="82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</row>
    <row r="33" spans="1:33" ht="13.5" thickBot="1">
      <c r="A33" s="297" t="s">
        <v>77</v>
      </c>
      <c r="B33" s="298"/>
      <c r="C33" s="299"/>
      <c r="D33" s="91"/>
      <c r="E33" s="92">
        <f>SUM(E32:E32)</f>
        <v>0</v>
      </c>
      <c r="F33" s="93">
        <v>0</v>
      </c>
      <c r="G33" s="93">
        <f>SUM(G32:G32)</f>
        <v>0</v>
      </c>
      <c r="H33" s="93">
        <v>0</v>
      </c>
      <c r="I33" s="93"/>
      <c r="J33" s="93">
        <v>0</v>
      </c>
      <c r="K33" s="93">
        <v>0</v>
      </c>
      <c r="L33" s="93"/>
      <c r="M33" s="93"/>
      <c r="N33" s="93"/>
      <c r="O33" s="93"/>
      <c r="P33" s="93"/>
      <c r="Q33" s="93"/>
      <c r="R33" s="93">
        <v>0</v>
      </c>
      <c r="S33" s="93">
        <v>0</v>
      </c>
      <c r="T33" s="93"/>
      <c r="U33" s="93"/>
      <c r="V33" s="93">
        <v>0</v>
      </c>
      <c r="W33" s="93">
        <v>0</v>
      </c>
      <c r="X33" s="93">
        <v>0</v>
      </c>
      <c r="Y33" s="93">
        <f>SUM(Y32)</f>
        <v>0</v>
      </c>
      <c r="Z33" s="93">
        <v>0</v>
      </c>
      <c r="AA33" s="93">
        <f>SUM(AA32)</f>
        <v>0</v>
      </c>
      <c r="AB33" s="93">
        <f>SUM(AB32)</f>
        <v>0</v>
      </c>
      <c r="AC33" s="93">
        <v>0</v>
      </c>
      <c r="AD33" s="93"/>
      <c r="AE33" s="93">
        <v>0</v>
      </c>
      <c r="AF33" s="93">
        <v>0</v>
      </c>
      <c r="AG33" s="93">
        <v>0</v>
      </c>
    </row>
    <row r="34" spans="1:33" s="4" customFormat="1" ht="12.75">
      <c r="A34" s="19"/>
      <c r="B34" s="20"/>
      <c r="C34" s="3"/>
      <c r="D34" s="82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</row>
    <row r="35" spans="1:33" s="4" customFormat="1" ht="12.75">
      <c r="A35" s="19"/>
      <c r="B35" s="20"/>
      <c r="C35" s="3"/>
      <c r="D35" s="82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</row>
    <row r="36" spans="1:33" s="4" customFormat="1" ht="13.5" thickBot="1">
      <c r="A36" s="19"/>
      <c r="B36" s="20"/>
      <c r="C36" s="3"/>
      <c r="D36" s="82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  <row r="37" spans="1:33" ht="13.5" thickBot="1">
      <c r="A37" s="297" t="s">
        <v>78</v>
      </c>
      <c r="B37" s="298"/>
      <c r="C37" s="299"/>
      <c r="D37" s="83"/>
      <c r="E37" s="43">
        <v>0</v>
      </c>
      <c r="F37" s="44">
        <v>0</v>
      </c>
      <c r="G37" s="44">
        <v>0</v>
      </c>
      <c r="H37" s="44">
        <v>0</v>
      </c>
      <c r="I37" s="44"/>
      <c r="J37" s="44"/>
      <c r="K37" s="44">
        <v>0</v>
      </c>
      <c r="L37" s="44"/>
      <c r="M37" s="44"/>
      <c r="N37" s="44"/>
      <c r="O37" s="44"/>
      <c r="P37" s="44"/>
      <c r="Q37" s="44"/>
      <c r="R37" s="44">
        <v>0</v>
      </c>
      <c r="S37" s="44"/>
      <c r="T37" s="44"/>
      <c r="U37" s="44">
        <v>0</v>
      </c>
      <c r="V37" s="44">
        <v>0</v>
      </c>
      <c r="W37" s="44">
        <v>0</v>
      </c>
      <c r="X37" s="44">
        <v>0</v>
      </c>
      <c r="Y37" s="44"/>
      <c r="Z37" s="44">
        <v>0</v>
      </c>
      <c r="AA37" s="44"/>
      <c r="AB37" s="44"/>
      <c r="AC37" s="44">
        <v>0</v>
      </c>
      <c r="AD37" s="44"/>
      <c r="AE37" s="44"/>
      <c r="AF37" s="44">
        <v>0</v>
      </c>
      <c r="AG37" s="44">
        <v>0</v>
      </c>
    </row>
    <row r="38" spans="1:33" s="4" customFormat="1" ht="12.75">
      <c r="A38" s="19"/>
      <c r="B38" s="20"/>
      <c r="C38" s="3"/>
      <c r="D38" s="8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</row>
    <row r="39" spans="1:33" s="4" customFormat="1" ht="12.75">
      <c r="A39" s="19"/>
      <c r="B39" s="20"/>
      <c r="C39" s="3"/>
      <c r="D39" s="8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</row>
    <row r="40" spans="1:33" s="4" customFormat="1" ht="13.5" thickBot="1">
      <c r="A40" s="19"/>
      <c r="B40" s="20"/>
      <c r="C40" s="3"/>
      <c r="D40" s="8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</row>
    <row r="41" spans="1:33" ht="13.5" thickBot="1">
      <c r="A41" s="297" t="s">
        <v>79</v>
      </c>
      <c r="B41" s="298"/>
      <c r="C41" s="299"/>
      <c r="D41" s="83"/>
      <c r="E41" s="43">
        <f>SUM(E40:E40)</f>
        <v>0</v>
      </c>
      <c r="F41" s="44">
        <f>SUM(F40:F40)</f>
        <v>0</v>
      </c>
      <c r="G41" s="44">
        <f>SUM(G40:G40)</f>
        <v>0</v>
      </c>
      <c r="H41" s="44">
        <v>0</v>
      </c>
      <c r="I41" s="44"/>
      <c r="J41" s="44"/>
      <c r="K41" s="44">
        <v>0</v>
      </c>
      <c r="L41" s="44"/>
      <c r="M41" s="44"/>
      <c r="N41" s="44"/>
      <c r="O41" s="44"/>
      <c r="P41" s="44"/>
      <c r="Q41" s="44"/>
      <c r="R41" s="44">
        <v>0</v>
      </c>
      <c r="S41" s="44"/>
      <c r="T41" s="44"/>
      <c r="U41" s="44">
        <v>0</v>
      </c>
      <c r="V41" s="44">
        <v>0</v>
      </c>
      <c r="W41" s="44">
        <v>0</v>
      </c>
      <c r="X41" s="44">
        <v>0</v>
      </c>
      <c r="Y41" s="44"/>
      <c r="Z41" s="44">
        <f>SUM(Z40)</f>
        <v>0</v>
      </c>
      <c r="AA41" s="44"/>
      <c r="AB41" s="44"/>
      <c r="AC41" s="44">
        <v>0</v>
      </c>
      <c r="AD41" s="44"/>
      <c r="AE41" s="44">
        <f>SUM(AE40)</f>
        <v>0</v>
      </c>
      <c r="AF41" s="44">
        <v>0</v>
      </c>
      <c r="AG41" s="44">
        <v>0</v>
      </c>
    </row>
    <row r="42" spans="1:33" ht="13.5" thickBot="1">
      <c r="A42" s="300" t="s">
        <v>58</v>
      </c>
      <c r="B42" s="301"/>
      <c r="C42" s="302"/>
      <c r="D42" s="84"/>
      <c r="E42" s="48">
        <f>SUM(E41,E37,E33)</f>
        <v>0</v>
      </c>
      <c r="F42" s="49">
        <v>0</v>
      </c>
      <c r="G42" s="49">
        <f>SUM(G41+G37+G33)</f>
        <v>0</v>
      </c>
      <c r="H42" s="49">
        <f>SUM(H41+H37+H33)</f>
        <v>0</v>
      </c>
      <c r="I42" s="49">
        <v>0</v>
      </c>
      <c r="J42" s="49">
        <f>SUM(J41+J37+J33)</f>
        <v>0</v>
      </c>
      <c r="K42" s="49">
        <f>SUM(+K37+K41+K33)</f>
        <v>0</v>
      </c>
      <c r="L42" s="49"/>
      <c r="M42" s="49"/>
      <c r="N42" s="49"/>
      <c r="O42" s="49"/>
      <c r="P42" s="49"/>
      <c r="Q42" s="49"/>
      <c r="R42" s="49">
        <f>SUM(R41+R37+R33)</f>
        <v>0</v>
      </c>
      <c r="S42" s="49">
        <v>0</v>
      </c>
      <c r="T42" s="49"/>
      <c r="U42" s="49">
        <f>SUM(U41+U37+U33)</f>
        <v>0</v>
      </c>
      <c r="V42" s="49">
        <f>SUM(V41+V37+V33)</f>
        <v>0</v>
      </c>
      <c r="W42" s="49">
        <v>0</v>
      </c>
      <c r="X42" s="49">
        <v>0</v>
      </c>
      <c r="Y42" s="49">
        <f>SUM(Y41+Y37+Y33)</f>
        <v>0</v>
      </c>
      <c r="Z42" s="49">
        <f>SUM(Z41+Z37+Z33)</f>
        <v>0</v>
      </c>
      <c r="AA42" s="49">
        <f>SUM(AA41+AA37+AA33)</f>
        <v>0</v>
      </c>
      <c r="AB42" s="49">
        <f>SUM(AB41+AB37+AB33)</f>
        <v>0</v>
      </c>
      <c r="AC42" s="49">
        <v>0</v>
      </c>
      <c r="AD42" s="49">
        <v>0</v>
      </c>
      <c r="AE42" s="49">
        <f>SUM(AE41+AE37+AE33)</f>
        <v>0</v>
      </c>
      <c r="AF42" s="49">
        <f>SUM(AF41+AF37+AF33)</f>
        <v>0</v>
      </c>
      <c r="AG42" s="49">
        <f>SUM(AG41+AG37+AG33)</f>
        <v>0</v>
      </c>
    </row>
    <row r="43" spans="1:33" s="4" customFormat="1" ht="12.75">
      <c r="A43" s="19"/>
      <c r="B43" s="20"/>
      <c r="C43" s="3"/>
      <c r="D43" s="8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</row>
    <row r="44" spans="1:33" s="4" customFormat="1" ht="12.75">
      <c r="A44" s="19"/>
      <c r="B44" s="20"/>
      <c r="C44" s="3"/>
      <c r="D44" s="8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</row>
    <row r="45" spans="1:33" s="4" customFormat="1" ht="13.5" thickBot="1">
      <c r="A45" s="19"/>
      <c r="B45" s="20"/>
      <c r="C45" s="3"/>
      <c r="D45" s="8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</row>
    <row r="46" spans="1:33" ht="13.5" thickBot="1">
      <c r="A46" s="297" t="s">
        <v>80</v>
      </c>
      <c r="B46" s="298"/>
      <c r="C46" s="299"/>
      <c r="D46" s="94"/>
      <c r="E46" s="95">
        <v>0</v>
      </c>
      <c r="F46" s="96">
        <v>0</v>
      </c>
      <c r="G46" s="96">
        <v>0</v>
      </c>
      <c r="H46" s="96">
        <v>0</v>
      </c>
      <c r="I46" s="96"/>
      <c r="J46" s="96">
        <v>0</v>
      </c>
      <c r="K46" s="96">
        <v>0</v>
      </c>
      <c r="L46" s="96"/>
      <c r="M46" s="96"/>
      <c r="N46" s="96"/>
      <c r="O46" s="96"/>
      <c r="P46" s="96"/>
      <c r="Q46" s="96"/>
      <c r="R46" s="96">
        <v>0</v>
      </c>
      <c r="S46" s="96">
        <v>0</v>
      </c>
      <c r="T46" s="96"/>
      <c r="U46" s="96">
        <v>0</v>
      </c>
      <c r="V46" s="96">
        <v>0</v>
      </c>
      <c r="W46" s="96">
        <v>0</v>
      </c>
      <c r="X46" s="96">
        <v>0</v>
      </c>
      <c r="Y46" s="96"/>
      <c r="Z46" s="96">
        <v>0</v>
      </c>
      <c r="AA46" s="96"/>
      <c r="AB46" s="96"/>
      <c r="AC46" s="96">
        <v>0</v>
      </c>
      <c r="AD46" s="96"/>
      <c r="AE46" s="96">
        <v>0</v>
      </c>
      <c r="AF46" s="96">
        <v>0</v>
      </c>
      <c r="AG46" s="96">
        <v>0</v>
      </c>
    </row>
    <row r="47" spans="1:33" s="4" customFormat="1" ht="12.75">
      <c r="A47" s="19"/>
      <c r="B47" s="20"/>
      <c r="C47" s="3"/>
      <c r="D47" s="8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</row>
    <row r="48" spans="1:33" s="4" customFormat="1" ht="12.75">
      <c r="A48" s="19"/>
      <c r="B48" s="20"/>
      <c r="C48" s="3"/>
      <c r="D48" s="82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</row>
    <row r="49" spans="1:33" s="4" customFormat="1" ht="13.5" thickBot="1">
      <c r="A49" s="19"/>
      <c r="B49" s="20"/>
      <c r="C49" s="3"/>
      <c r="D49" s="8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</row>
    <row r="50" spans="1:33" ht="13.5" thickBot="1">
      <c r="A50" s="297" t="s">
        <v>81</v>
      </c>
      <c r="B50" s="298"/>
      <c r="C50" s="299"/>
      <c r="D50" s="83"/>
      <c r="E50" s="43">
        <v>0</v>
      </c>
      <c r="F50" s="44">
        <v>0</v>
      </c>
      <c r="G50" s="44"/>
      <c r="H50" s="44">
        <v>0</v>
      </c>
      <c r="I50" s="44"/>
      <c r="J50" s="44"/>
      <c r="K50" s="44">
        <v>0</v>
      </c>
      <c r="L50" s="44"/>
      <c r="M50" s="44"/>
      <c r="N50" s="44"/>
      <c r="O50" s="44"/>
      <c r="P50" s="44"/>
      <c r="Q50" s="44"/>
      <c r="R50" s="44">
        <v>0</v>
      </c>
      <c r="S50" s="44">
        <v>0</v>
      </c>
      <c r="T50" s="44"/>
      <c r="U50" s="44">
        <v>0</v>
      </c>
      <c r="V50" s="44">
        <v>0</v>
      </c>
      <c r="W50" s="44">
        <v>0</v>
      </c>
      <c r="X50" s="44">
        <v>0</v>
      </c>
      <c r="Y50" s="44"/>
      <c r="Z50" s="44">
        <v>0</v>
      </c>
      <c r="AA50" s="44"/>
      <c r="AB50" s="44"/>
      <c r="AC50" s="44">
        <v>0</v>
      </c>
      <c r="AD50" s="44"/>
      <c r="AE50" s="44"/>
      <c r="AF50" s="44">
        <v>0</v>
      </c>
      <c r="AG50" s="44">
        <v>0</v>
      </c>
    </row>
    <row r="51" spans="1:33" s="4" customFormat="1" ht="12.75">
      <c r="A51" s="19"/>
      <c r="B51" s="20"/>
      <c r="C51" s="3"/>
      <c r="D51" s="8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</row>
    <row r="52" spans="1:33" s="4" customFormat="1" ht="12.75">
      <c r="A52" s="19"/>
      <c r="B52" s="20"/>
      <c r="C52" s="3"/>
      <c r="D52" s="82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</row>
    <row r="53" spans="1:33" s="4" customFormat="1" ht="13.5" thickBot="1">
      <c r="A53" s="19"/>
      <c r="B53" s="20"/>
      <c r="C53" s="3"/>
      <c r="D53" s="82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</row>
    <row r="54" spans="1:33" ht="13.5" thickBot="1">
      <c r="A54" s="297" t="s">
        <v>111</v>
      </c>
      <c r="B54" s="298"/>
      <c r="C54" s="299"/>
      <c r="D54" s="83"/>
      <c r="E54" s="43">
        <f>SUM(E53:E53)</f>
        <v>0</v>
      </c>
      <c r="F54" s="44">
        <f>SUM(F53:F53)</f>
        <v>0</v>
      </c>
      <c r="G54" s="44"/>
      <c r="H54" s="44">
        <f>SUM(H53:H53)</f>
        <v>0</v>
      </c>
      <c r="I54" s="44"/>
      <c r="J54" s="44"/>
      <c r="K54" s="44">
        <f>SUM(K53:K53)</f>
        <v>0</v>
      </c>
      <c r="L54" s="44"/>
      <c r="M54" s="44"/>
      <c r="N54" s="44"/>
      <c r="O54" s="44"/>
      <c r="P54" s="44"/>
      <c r="Q54" s="44"/>
      <c r="R54" s="44">
        <f>SUM(R53:R53)</f>
        <v>0</v>
      </c>
      <c r="S54" s="44">
        <f>SUM(S53)</f>
        <v>0</v>
      </c>
      <c r="T54" s="44"/>
      <c r="U54" s="44">
        <f>SUM(U53:U53)</f>
        <v>0</v>
      </c>
      <c r="V54" s="44">
        <v>0</v>
      </c>
      <c r="W54" s="44">
        <f>SUM(W53:W53)</f>
        <v>0</v>
      </c>
      <c r="X54" s="44">
        <v>0</v>
      </c>
      <c r="Y54" s="44">
        <f>SUM(Y53:Y53)</f>
        <v>0</v>
      </c>
      <c r="Z54" s="44">
        <v>0</v>
      </c>
      <c r="AA54" s="44"/>
      <c r="AB54" s="44"/>
      <c r="AC54" s="44">
        <v>0</v>
      </c>
      <c r="AD54" s="44"/>
      <c r="AE54" s="44"/>
      <c r="AF54" s="44">
        <v>0</v>
      </c>
      <c r="AG54" s="44">
        <v>0</v>
      </c>
    </row>
    <row r="55" spans="1:33" ht="13.5" thickBot="1">
      <c r="A55" s="300" t="s">
        <v>82</v>
      </c>
      <c r="B55" s="301"/>
      <c r="C55" s="302"/>
      <c r="D55" s="84"/>
      <c r="E55" s="48">
        <f>SUM(E54,E50,E46)</f>
        <v>0</v>
      </c>
      <c r="F55" s="49">
        <v>0</v>
      </c>
      <c r="G55" s="49"/>
      <c r="H55" s="49">
        <f>SUM(H54+H50+H46)</f>
        <v>0</v>
      </c>
      <c r="I55" s="49">
        <v>0</v>
      </c>
      <c r="J55" s="49">
        <f>SUM(J54+J50+J46)</f>
        <v>0</v>
      </c>
      <c r="K55" s="49">
        <f>SUM(K54,K50,K46)</f>
        <v>0</v>
      </c>
      <c r="L55" s="49"/>
      <c r="M55" s="49"/>
      <c r="N55" s="49"/>
      <c r="O55" s="49"/>
      <c r="P55" s="49"/>
      <c r="Q55" s="49"/>
      <c r="R55" s="53">
        <f>SUM(R54+R50+R46)</f>
        <v>0</v>
      </c>
      <c r="S55" s="49">
        <f>SUM(S54+S50+S46)</f>
        <v>0</v>
      </c>
      <c r="T55" s="53"/>
      <c r="U55" s="49">
        <f>SUM(U50+U46)</f>
        <v>0</v>
      </c>
      <c r="V55" s="49">
        <f>SUM(V54+V50+V46)</f>
        <v>0</v>
      </c>
      <c r="W55" s="49">
        <f>SUM(W54+W50+W46)</f>
        <v>0</v>
      </c>
      <c r="X55" s="49">
        <v>0</v>
      </c>
      <c r="Y55" s="49">
        <f>SUM(Y54+Y50+Y46)</f>
        <v>0</v>
      </c>
      <c r="Z55" s="49">
        <f>SUM(+Z50+Z46)</f>
        <v>0</v>
      </c>
      <c r="AA55" s="49"/>
      <c r="AB55" s="49"/>
      <c r="AC55" s="49">
        <f>SUM(+AC50+AC46)</f>
        <v>0</v>
      </c>
      <c r="AD55" s="49">
        <v>0</v>
      </c>
      <c r="AE55" s="49">
        <f>SUM(AE46)</f>
        <v>0</v>
      </c>
      <c r="AF55" s="49">
        <f>SUM(+AF50+AF46)</f>
        <v>0</v>
      </c>
      <c r="AG55" s="49">
        <f>SUM(+AG50+AG46)</f>
        <v>0</v>
      </c>
    </row>
    <row r="56" spans="1:33" ht="12.75">
      <c r="A56" s="303" t="s">
        <v>162</v>
      </c>
      <c r="B56" s="303"/>
      <c r="C56" s="303"/>
      <c r="D56" s="86"/>
      <c r="E56" s="54">
        <f aca="true" t="shared" si="1" ref="E56:K56">SUM(E55+E42+E29+E17)</f>
        <v>0</v>
      </c>
      <c r="F56" s="55">
        <f t="shared" si="1"/>
        <v>0</v>
      </c>
      <c r="G56" s="55">
        <f t="shared" si="1"/>
        <v>0</v>
      </c>
      <c r="H56" s="55">
        <f t="shared" si="1"/>
        <v>0</v>
      </c>
      <c r="I56" s="55">
        <f t="shared" si="1"/>
        <v>0</v>
      </c>
      <c r="J56" s="55">
        <f t="shared" si="1"/>
        <v>0</v>
      </c>
      <c r="K56" s="55">
        <f t="shared" si="1"/>
        <v>0</v>
      </c>
      <c r="L56" s="55"/>
      <c r="M56" s="55"/>
      <c r="N56" s="55"/>
      <c r="O56" s="55"/>
      <c r="P56" s="55"/>
      <c r="Q56" s="55"/>
      <c r="R56" s="55">
        <f>SUM(R55+R42+R29+R17)</f>
        <v>0</v>
      </c>
      <c r="S56" s="55">
        <f>SUM(S55+S42+S29+S17)</f>
        <v>0</v>
      </c>
      <c r="T56" s="55"/>
      <c r="U56" s="55"/>
      <c r="V56" s="55">
        <f>SUM(V55+V42+V29+V17)</f>
        <v>0</v>
      </c>
      <c r="W56" s="55">
        <f>SUM(W55)</f>
        <v>0</v>
      </c>
      <c r="X56" s="55">
        <f>SUM(X55+X42+X29+X17)</f>
        <v>0</v>
      </c>
      <c r="Y56" s="55">
        <f>SUM(Y55+Y42+Y29+Y17)</f>
        <v>0</v>
      </c>
      <c r="Z56" s="55">
        <f>SUM(Z55+Z42+Z29+Z17)</f>
        <v>0</v>
      </c>
      <c r="AA56" s="55">
        <f>SUM(AA55+AA42+AA29+AA17)</f>
        <v>0</v>
      </c>
      <c r="AB56" s="55">
        <f>SUM(AB55+AB42+AB29+AB17)</f>
        <v>0</v>
      </c>
      <c r="AC56" s="55">
        <f>SUM(AC55)</f>
        <v>0</v>
      </c>
      <c r="AD56" s="55">
        <f>SUM(AD55+AD42+AD29+AD17)</f>
        <v>0</v>
      </c>
      <c r="AE56" s="55">
        <f>SUM(AE55+AE42+AE29+AE17)</f>
        <v>0</v>
      </c>
      <c r="AF56" s="55">
        <f>SUM(AF55+AF42+AF29+AF17)</f>
        <v>0</v>
      </c>
      <c r="AG56" s="55">
        <f>SUM(AG55+AG42+AG29+AG17)</f>
        <v>0</v>
      </c>
    </row>
    <row r="57" spans="1:33" s="336" customFormat="1" ht="15.75">
      <c r="A57" s="340" t="s">
        <v>168</v>
      </c>
      <c r="B57" s="246" t="s">
        <v>175</v>
      </c>
      <c r="D57" s="333"/>
      <c r="E57" s="334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35"/>
      <c r="AD57" s="335"/>
      <c r="AE57" s="335"/>
      <c r="AF57" s="335"/>
      <c r="AG57" s="335"/>
    </row>
    <row r="58" spans="1:11" s="246" customFormat="1" ht="12.75">
      <c r="A58" s="246" t="s">
        <v>170</v>
      </c>
      <c r="D58" s="341"/>
      <c r="G58" s="339">
        <v>607100</v>
      </c>
      <c r="H58" s="339">
        <v>607200</v>
      </c>
      <c r="I58" s="339">
        <v>607300</v>
      </c>
      <c r="J58" s="339" t="s">
        <v>163</v>
      </c>
      <c r="K58" s="246" t="s">
        <v>164</v>
      </c>
    </row>
    <row r="59" spans="4:10" s="246" customFormat="1" ht="12.75">
      <c r="D59" s="341"/>
      <c r="G59" s="339" t="s">
        <v>165</v>
      </c>
      <c r="H59" s="339" t="s">
        <v>166</v>
      </c>
      <c r="I59" s="339" t="s">
        <v>167</v>
      </c>
      <c r="J59" s="339"/>
    </row>
    <row r="60" spans="1:14" s="246" customFormat="1" ht="12.75">
      <c r="A60" s="246" t="s">
        <v>169</v>
      </c>
      <c r="D60" s="341"/>
      <c r="N60" s="246" t="s">
        <v>215</v>
      </c>
    </row>
    <row r="61" spans="1:4" s="246" customFormat="1" ht="12.75">
      <c r="A61" s="246" t="s">
        <v>176</v>
      </c>
      <c r="D61" s="341"/>
    </row>
    <row r="62" spans="1:4" s="246" customFormat="1" ht="12.75">
      <c r="A62" s="246" t="s">
        <v>171</v>
      </c>
      <c r="D62" s="341"/>
    </row>
    <row r="63" spans="1:4" s="246" customFormat="1" ht="12.75">
      <c r="A63" s="246" t="s">
        <v>172</v>
      </c>
      <c r="D63" s="341"/>
    </row>
    <row r="64" spans="1:4" s="246" customFormat="1" ht="12.75">
      <c r="A64" s="246" t="s">
        <v>173</v>
      </c>
      <c r="D64" s="341"/>
    </row>
    <row r="65" spans="1:4" s="246" customFormat="1" ht="12.75">
      <c r="A65" s="246" t="s">
        <v>174</v>
      </c>
      <c r="D65" s="341"/>
    </row>
  </sheetData>
  <sheetProtection/>
  <mergeCells count="17">
    <mergeCell ref="A2:E2"/>
    <mergeCell ref="A24:C24"/>
    <mergeCell ref="A28:C28"/>
    <mergeCell ref="A55:C55"/>
    <mergeCell ref="A7:C7"/>
    <mergeCell ref="A11:C11"/>
    <mergeCell ref="A16:C16"/>
    <mergeCell ref="A23:C23"/>
    <mergeCell ref="A29:C29"/>
    <mergeCell ref="A33:C33"/>
    <mergeCell ref="A37:C37"/>
    <mergeCell ref="A41:C41"/>
    <mergeCell ref="A42:C42"/>
    <mergeCell ref="A46:C46"/>
    <mergeCell ref="A50:C50"/>
    <mergeCell ref="A54:C54"/>
    <mergeCell ref="A56:C56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H65" sqref="H65"/>
    </sheetView>
  </sheetViews>
  <sheetFormatPr defaultColWidth="11.421875" defaultRowHeight="12.75"/>
  <cols>
    <col min="1" max="1" width="10.28125" style="0" customWidth="1"/>
    <col min="2" max="2" width="9.8515625" style="0" customWidth="1"/>
    <col min="3" max="3" width="10.421875" style="0" customWidth="1"/>
    <col min="5" max="5" width="10.8515625" style="0" customWidth="1"/>
    <col min="6" max="7" width="10.57421875" style="0" customWidth="1"/>
    <col min="8" max="8" width="11.7109375" style="0" customWidth="1"/>
    <col min="9" max="9" width="10.57421875" style="0" customWidth="1"/>
    <col min="10" max="11" width="11.28125" style="0" customWidth="1"/>
    <col min="12" max="14" width="11.00390625" style="0" customWidth="1"/>
  </cols>
  <sheetData>
    <row r="1" spans="1:11" ht="21" thickBot="1">
      <c r="A1" s="323" t="s">
        <v>177</v>
      </c>
      <c r="B1" s="324"/>
      <c r="C1" s="324"/>
      <c r="D1" s="324"/>
      <c r="E1" s="324"/>
      <c r="F1" s="324"/>
      <c r="G1" s="324"/>
      <c r="H1" s="324"/>
      <c r="I1" s="324"/>
      <c r="J1" s="324"/>
      <c r="K1" s="348"/>
    </row>
    <row r="2" spans="1:15" ht="13.5" thickBot="1">
      <c r="A2" s="325" t="s">
        <v>178</v>
      </c>
      <c r="B2" s="326"/>
      <c r="C2" s="326"/>
      <c r="D2" s="326"/>
      <c r="E2" s="327"/>
      <c r="F2" s="344">
        <v>706100</v>
      </c>
      <c r="G2" s="345">
        <v>707000</v>
      </c>
      <c r="H2" s="345">
        <v>708800</v>
      </c>
      <c r="I2" s="346">
        <v>740000</v>
      </c>
      <c r="J2" s="349">
        <v>758100</v>
      </c>
      <c r="K2" s="363">
        <v>758200</v>
      </c>
      <c r="L2" s="345">
        <v>771300</v>
      </c>
      <c r="M2" s="347">
        <v>771810</v>
      </c>
      <c r="N2" s="362">
        <v>771820</v>
      </c>
      <c r="O2" s="363">
        <v>771830</v>
      </c>
    </row>
    <row r="3" spans="1:19" ht="16.5" thickBot="1">
      <c r="A3" s="63" t="s">
        <v>45</v>
      </c>
      <c r="B3" s="64" t="s">
        <v>98</v>
      </c>
      <c r="C3" s="64" t="s">
        <v>100</v>
      </c>
      <c r="D3" s="350" t="s">
        <v>46</v>
      </c>
      <c r="E3" s="379" t="s">
        <v>44</v>
      </c>
      <c r="F3" s="63" t="s">
        <v>101</v>
      </c>
      <c r="G3" s="342" t="s">
        <v>103</v>
      </c>
      <c r="H3" s="342" t="s">
        <v>110</v>
      </c>
      <c r="I3" s="64" t="s">
        <v>47</v>
      </c>
      <c r="J3" s="64" t="s">
        <v>48</v>
      </c>
      <c r="K3" s="64" t="s">
        <v>179</v>
      </c>
      <c r="L3" s="64" t="s">
        <v>104</v>
      </c>
      <c r="M3" s="343" t="s">
        <v>105</v>
      </c>
      <c r="N3" s="360" t="s">
        <v>180</v>
      </c>
      <c r="O3" s="361" t="s">
        <v>181</v>
      </c>
      <c r="Q3" s="336"/>
      <c r="R3" s="366" t="s">
        <v>182</v>
      </c>
      <c r="S3" s="336"/>
    </row>
    <row r="4" spans="1:17" s="4" customFormat="1" ht="12.75">
      <c r="A4" s="70"/>
      <c r="B4" s="8"/>
      <c r="C4" s="8"/>
      <c r="D4" s="8"/>
      <c r="E4" s="14"/>
      <c r="F4" s="13"/>
      <c r="G4" s="13"/>
      <c r="H4" s="13"/>
      <c r="I4" s="13"/>
      <c r="J4" s="13"/>
      <c r="K4" s="13"/>
      <c r="L4" s="13"/>
      <c r="M4" s="351"/>
      <c r="N4" s="351"/>
      <c r="O4" s="10"/>
      <c r="Q4" s="4" t="s">
        <v>183</v>
      </c>
    </row>
    <row r="5" spans="1:15" s="4" customFormat="1" ht="12.75">
      <c r="A5" s="70"/>
      <c r="B5" s="8"/>
      <c r="C5" s="8"/>
      <c r="D5" s="8"/>
      <c r="E5" s="13"/>
      <c r="F5" s="14"/>
      <c r="G5" s="14"/>
      <c r="H5" s="14"/>
      <c r="I5" s="14"/>
      <c r="J5" s="14"/>
      <c r="K5" s="14"/>
      <c r="L5" s="14"/>
      <c r="M5" s="352"/>
      <c r="N5" s="352"/>
      <c r="O5" s="74"/>
    </row>
    <row r="6" spans="1:17" s="4" customFormat="1" ht="13.5" thickBot="1">
      <c r="A6" s="70"/>
      <c r="B6" s="8"/>
      <c r="C6" s="8"/>
      <c r="D6" s="8"/>
      <c r="E6" s="13"/>
      <c r="F6" s="14"/>
      <c r="G6" s="14"/>
      <c r="H6" s="14"/>
      <c r="I6" s="14"/>
      <c r="J6" s="14"/>
      <c r="K6" s="14"/>
      <c r="L6" s="14"/>
      <c r="M6" s="352"/>
      <c r="N6" s="352"/>
      <c r="O6" s="74"/>
      <c r="Q6" s="4" t="s">
        <v>190</v>
      </c>
    </row>
    <row r="7" spans="1:19" ht="13.5" thickBot="1">
      <c r="A7" s="309" t="s">
        <v>49</v>
      </c>
      <c r="B7" s="310"/>
      <c r="C7" s="310"/>
      <c r="D7" s="311"/>
      <c r="E7" s="15">
        <f>SUM(E4:E6)</f>
        <v>0</v>
      </c>
      <c r="F7" s="16">
        <f>SUM(F5:F8)</f>
        <v>0</v>
      </c>
      <c r="G7" s="16"/>
      <c r="H7" s="16"/>
      <c r="I7" s="16"/>
      <c r="J7" s="16">
        <f>SUM(J4:J6)</f>
        <v>0</v>
      </c>
      <c r="K7" s="16"/>
      <c r="L7" s="16">
        <f>SUM(L4:L8)</f>
        <v>0</v>
      </c>
      <c r="M7" s="353"/>
      <c r="N7" s="353"/>
      <c r="O7" s="71">
        <v>0</v>
      </c>
      <c r="Q7" s="337">
        <v>706200</v>
      </c>
      <c r="R7" s="337">
        <v>706300</v>
      </c>
      <c r="S7" s="4" t="s">
        <v>163</v>
      </c>
    </row>
    <row r="8" spans="1:18" s="4" customFormat="1" ht="12.75">
      <c r="A8" s="70"/>
      <c r="B8" s="8"/>
      <c r="C8" s="8"/>
      <c r="D8" s="8"/>
      <c r="E8" s="13"/>
      <c r="F8" s="13"/>
      <c r="G8" s="13"/>
      <c r="H8" s="13"/>
      <c r="I8" s="13"/>
      <c r="J8" s="13"/>
      <c r="K8" s="13"/>
      <c r="L8" s="13"/>
      <c r="M8" s="351"/>
      <c r="N8" s="351"/>
      <c r="O8" s="10"/>
      <c r="Q8" s="338" t="s">
        <v>191</v>
      </c>
      <c r="R8" s="338" t="s">
        <v>192</v>
      </c>
    </row>
    <row r="9" spans="1:15" s="4" customFormat="1" ht="12.75">
      <c r="A9" s="70"/>
      <c r="B9" s="8"/>
      <c r="C9" s="8"/>
      <c r="D9" s="8"/>
      <c r="E9" s="13"/>
      <c r="F9" s="13"/>
      <c r="G9" s="13"/>
      <c r="H9" s="13"/>
      <c r="I9" s="13"/>
      <c r="J9" s="13"/>
      <c r="K9" s="13"/>
      <c r="L9" s="13"/>
      <c r="M9" s="351"/>
      <c r="N9" s="351"/>
      <c r="O9" s="10"/>
    </row>
    <row r="10" spans="1:17" s="4" customFormat="1" ht="13.5" thickBot="1">
      <c r="A10" s="375"/>
      <c r="B10" s="376"/>
      <c r="C10" s="376"/>
      <c r="D10" s="376"/>
      <c r="E10" s="371"/>
      <c r="F10" s="372"/>
      <c r="G10" s="372"/>
      <c r="H10" s="372"/>
      <c r="I10" s="372"/>
      <c r="J10" s="372"/>
      <c r="K10" s="372"/>
      <c r="L10" s="372"/>
      <c r="M10" s="373"/>
      <c r="N10" s="373"/>
      <c r="O10" s="374"/>
      <c r="Q10" s="4" t="s">
        <v>193</v>
      </c>
    </row>
    <row r="11" spans="1:17" ht="13.5" thickBot="1">
      <c r="A11" s="309" t="s">
        <v>50</v>
      </c>
      <c r="B11" s="310"/>
      <c r="C11" s="310"/>
      <c r="D11" s="311"/>
      <c r="E11" s="15">
        <f>SUM(E8:E10)</f>
        <v>0</v>
      </c>
      <c r="F11" s="16"/>
      <c r="G11" s="16"/>
      <c r="H11" s="16"/>
      <c r="I11" s="16"/>
      <c r="J11" s="16">
        <f>SUM(J8:J10)</f>
        <v>0</v>
      </c>
      <c r="K11" s="16"/>
      <c r="L11" s="16"/>
      <c r="M11" s="353"/>
      <c r="N11" s="353"/>
      <c r="O11" s="71"/>
      <c r="Q11" t="s">
        <v>194</v>
      </c>
    </row>
    <row r="12" spans="1:17" s="4" customFormat="1" ht="12.75">
      <c r="A12" s="70"/>
      <c r="B12" s="8"/>
      <c r="C12" s="8"/>
      <c r="D12" s="8"/>
      <c r="E12" s="13"/>
      <c r="F12" s="13"/>
      <c r="G12" s="13"/>
      <c r="H12" s="13"/>
      <c r="I12" s="13"/>
      <c r="J12" s="13"/>
      <c r="K12" s="13"/>
      <c r="L12" s="13"/>
      <c r="M12" s="351"/>
      <c r="N12" s="351"/>
      <c r="O12" s="10"/>
      <c r="Q12" s="4" t="s">
        <v>195</v>
      </c>
    </row>
    <row r="13" spans="1:18" s="4" customFormat="1" ht="12.75">
      <c r="A13" s="70"/>
      <c r="B13" s="8"/>
      <c r="C13" s="8"/>
      <c r="D13" s="8"/>
      <c r="E13" s="13"/>
      <c r="F13" s="14"/>
      <c r="G13" s="14"/>
      <c r="H13" s="14"/>
      <c r="I13" s="14"/>
      <c r="J13" s="14"/>
      <c r="K13" s="14"/>
      <c r="L13" s="14"/>
      <c r="M13" s="352"/>
      <c r="N13" s="352"/>
      <c r="O13" s="74"/>
      <c r="Q13" s="337">
        <v>707100</v>
      </c>
      <c r="R13" s="337">
        <v>707200</v>
      </c>
    </row>
    <row r="14" spans="1:15" s="4" customFormat="1" ht="13.5" customHeight="1" thickBot="1">
      <c r="A14" s="70"/>
      <c r="B14" s="8"/>
      <c r="C14" s="8"/>
      <c r="D14" s="8"/>
      <c r="E14" s="13"/>
      <c r="F14" s="14"/>
      <c r="G14" s="14"/>
      <c r="H14" s="14"/>
      <c r="I14" s="14"/>
      <c r="J14" s="14"/>
      <c r="K14" s="14"/>
      <c r="L14" s="14"/>
      <c r="M14" s="352"/>
      <c r="N14" s="352"/>
      <c r="O14" s="74"/>
    </row>
    <row r="15" spans="1:18" ht="13.5" thickBot="1">
      <c r="A15" s="309" t="s">
        <v>51</v>
      </c>
      <c r="B15" s="310"/>
      <c r="C15" s="310"/>
      <c r="D15" s="311"/>
      <c r="E15" s="15">
        <f>SUM(E12:E14)</f>
        <v>0</v>
      </c>
      <c r="F15" s="16">
        <v>0</v>
      </c>
      <c r="G15" s="16"/>
      <c r="H15" s="16"/>
      <c r="I15" s="16"/>
      <c r="J15" s="16">
        <f>SUM(J12:J14)</f>
        <v>0</v>
      </c>
      <c r="K15" s="16"/>
      <c r="L15" s="16">
        <v>0</v>
      </c>
      <c r="M15" s="353"/>
      <c r="N15" s="353"/>
      <c r="O15" s="71"/>
      <c r="P15" s="4" t="s">
        <v>198</v>
      </c>
      <c r="Q15" s="337">
        <v>708300</v>
      </c>
      <c r="R15" s="382">
        <v>708800</v>
      </c>
    </row>
    <row r="16" spans="1:20" ht="13.5" thickBot="1">
      <c r="A16" s="312" t="s">
        <v>52</v>
      </c>
      <c r="B16" s="313"/>
      <c r="C16" s="313"/>
      <c r="D16" s="314"/>
      <c r="E16" s="17">
        <f>SUM(E15+E11+E7)</f>
        <v>0</v>
      </c>
      <c r="F16" s="18">
        <f>SUM(F15+F11+F7)</f>
        <v>0</v>
      </c>
      <c r="G16" s="18"/>
      <c r="H16" s="18"/>
      <c r="I16" s="18"/>
      <c r="J16" s="18">
        <f>SUM(J15+J11+J7)</f>
        <v>0</v>
      </c>
      <c r="K16" s="18"/>
      <c r="L16" s="18">
        <f>SUM(+L11+L7)</f>
        <v>0</v>
      </c>
      <c r="M16" s="354"/>
      <c r="N16" s="354"/>
      <c r="O16" s="77">
        <f>SUM(O7)</f>
        <v>0</v>
      </c>
      <c r="Q16" s="338" t="s">
        <v>196</v>
      </c>
      <c r="R16" s="381" t="s">
        <v>197</v>
      </c>
      <c r="S16" s="381"/>
      <c r="T16" s="381"/>
    </row>
    <row r="17" spans="1:15" ht="13.5" thickBot="1">
      <c r="A17" s="315" t="s">
        <v>177</v>
      </c>
      <c r="B17" s="316"/>
      <c r="C17" s="316"/>
      <c r="D17" s="316"/>
      <c r="E17" s="316"/>
      <c r="F17" s="344">
        <v>706100</v>
      </c>
      <c r="G17" s="345">
        <v>707000</v>
      </c>
      <c r="H17" s="345">
        <v>708800</v>
      </c>
      <c r="I17" s="346">
        <v>740000</v>
      </c>
      <c r="J17" s="349">
        <v>758100</v>
      </c>
      <c r="K17" s="363">
        <v>758200</v>
      </c>
      <c r="L17" s="345">
        <v>771300</v>
      </c>
      <c r="M17" s="347">
        <v>771810</v>
      </c>
      <c r="N17" s="362">
        <v>771820</v>
      </c>
      <c r="O17" s="363">
        <v>771830</v>
      </c>
    </row>
    <row r="18" spans="1:15" ht="13.5" thickBot="1">
      <c r="A18" s="66" t="s">
        <v>45</v>
      </c>
      <c r="B18" s="67" t="s">
        <v>98</v>
      </c>
      <c r="C18" s="67" t="s">
        <v>100</v>
      </c>
      <c r="D18" s="67" t="s">
        <v>46</v>
      </c>
      <c r="E18" s="68" t="s">
        <v>44</v>
      </c>
      <c r="F18" s="63" t="s">
        <v>101</v>
      </c>
      <c r="G18" s="342" t="s">
        <v>103</v>
      </c>
      <c r="H18" s="342" t="s">
        <v>110</v>
      </c>
      <c r="I18" s="64" t="s">
        <v>47</v>
      </c>
      <c r="J18" s="64" t="s">
        <v>48</v>
      </c>
      <c r="K18" s="64" t="s">
        <v>179</v>
      </c>
      <c r="L18" s="64" t="s">
        <v>104</v>
      </c>
      <c r="M18" s="343" t="s">
        <v>105</v>
      </c>
      <c r="N18" s="360" t="s">
        <v>180</v>
      </c>
      <c r="O18" s="361" t="s">
        <v>181</v>
      </c>
    </row>
    <row r="19" spans="1:15" s="4" customFormat="1" ht="12.75">
      <c r="A19" s="70"/>
      <c r="B19" s="8"/>
      <c r="C19" s="8"/>
      <c r="D19" s="8"/>
      <c r="E19" s="13"/>
      <c r="F19" s="58"/>
      <c r="G19" s="58"/>
      <c r="H19" s="58"/>
      <c r="I19" s="13"/>
      <c r="J19" s="13"/>
      <c r="K19" s="13"/>
      <c r="L19" s="13"/>
      <c r="M19" s="351"/>
      <c r="N19" s="351"/>
      <c r="O19" s="10"/>
    </row>
    <row r="20" spans="1:15" s="4" customFormat="1" ht="12.75">
      <c r="A20" s="70"/>
      <c r="B20" s="8"/>
      <c r="C20" s="8"/>
      <c r="D20" s="8"/>
      <c r="E20" s="13"/>
      <c r="F20" s="58"/>
      <c r="G20" s="58"/>
      <c r="H20" s="58"/>
      <c r="I20" s="13"/>
      <c r="J20" s="13"/>
      <c r="K20" s="13"/>
      <c r="L20" s="13"/>
      <c r="M20" s="351"/>
      <c r="N20" s="351"/>
      <c r="O20" s="10"/>
    </row>
    <row r="21" spans="1:15" s="4" customFormat="1" ht="13.5" thickBot="1">
      <c r="A21" s="70"/>
      <c r="B21" s="8"/>
      <c r="C21" s="8"/>
      <c r="D21" s="8"/>
      <c r="E21" s="13"/>
      <c r="F21" s="58"/>
      <c r="G21" s="58"/>
      <c r="H21" s="58"/>
      <c r="I21" s="13"/>
      <c r="J21" s="13"/>
      <c r="K21" s="13"/>
      <c r="L21" s="13"/>
      <c r="M21" s="351"/>
      <c r="N21" s="351"/>
      <c r="O21" s="10"/>
    </row>
    <row r="22" spans="1:15" ht="13.5" thickBot="1">
      <c r="A22" s="309" t="s">
        <v>53</v>
      </c>
      <c r="B22" s="310"/>
      <c r="C22" s="310"/>
      <c r="D22" s="311"/>
      <c r="E22" s="367">
        <f>SUM(E20:E21)</f>
        <v>0</v>
      </c>
      <c r="F22" s="16">
        <v>0</v>
      </c>
      <c r="G22" s="16"/>
      <c r="H22" s="16"/>
      <c r="I22" s="16">
        <v>0</v>
      </c>
      <c r="J22" s="16">
        <f>SUM(J20:J21)</f>
        <v>0</v>
      </c>
      <c r="K22" s="16"/>
      <c r="L22" s="16">
        <f>SUM(L20:L21)</f>
        <v>0</v>
      </c>
      <c r="M22" s="353"/>
      <c r="N22" s="353"/>
      <c r="O22" s="71">
        <f>SUM(O20:O21)</f>
        <v>0</v>
      </c>
    </row>
    <row r="23" spans="1:15" s="4" customFormat="1" ht="12.75">
      <c r="A23" s="377"/>
      <c r="B23" s="378"/>
      <c r="C23" s="378"/>
      <c r="D23" s="378"/>
      <c r="E23" s="14"/>
      <c r="F23" s="13"/>
      <c r="G23" s="13"/>
      <c r="H23" s="13"/>
      <c r="I23" s="13"/>
      <c r="J23" s="13"/>
      <c r="K23" s="13"/>
      <c r="L23" s="13"/>
      <c r="M23" s="351"/>
      <c r="N23" s="351"/>
      <c r="O23" s="10"/>
    </row>
    <row r="24" spans="1:15" s="4" customFormat="1" ht="12.75">
      <c r="A24" s="70"/>
      <c r="B24" s="8"/>
      <c r="C24" s="8"/>
      <c r="D24" s="8"/>
      <c r="E24" s="62"/>
      <c r="F24" s="14"/>
      <c r="G24" s="14"/>
      <c r="H24" s="14"/>
      <c r="I24" s="14"/>
      <c r="J24" s="14"/>
      <c r="K24" s="14"/>
      <c r="L24" s="14"/>
      <c r="M24" s="352"/>
      <c r="N24" s="352"/>
      <c r="O24" s="74"/>
    </row>
    <row r="25" spans="1:15" s="4" customFormat="1" ht="13.5" thickBot="1">
      <c r="A25" s="375"/>
      <c r="B25" s="376"/>
      <c r="C25" s="376"/>
      <c r="D25" s="376"/>
      <c r="E25" s="371"/>
      <c r="F25" s="14"/>
      <c r="G25" s="14"/>
      <c r="H25" s="14"/>
      <c r="I25" s="14"/>
      <c r="J25" s="14"/>
      <c r="K25" s="14"/>
      <c r="L25" s="14"/>
      <c r="M25" s="352"/>
      <c r="N25" s="352"/>
      <c r="O25" s="74"/>
    </row>
    <row r="26" spans="1:15" ht="13.5" thickBot="1">
      <c r="A26" s="309" t="s">
        <v>54</v>
      </c>
      <c r="B26" s="310"/>
      <c r="C26" s="310"/>
      <c r="D26" s="311"/>
      <c r="E26" s="15">
        <f>SUM(E23:E25)</f>
        <v>0</v>
      </c>
      <c r="F26" s="16">
        <v>0</v>
      </c>
      <c r="G26" s="16"/>
      <c r="H26" s="16"/>
      <c r="I26" s="16"/>
      <c r="J26" s="16">
        <f>SUM(J23:J25)</f>
        <v>0</v>
      </c>
      <c r="K26" s="16"/>
      <c r="L26" s="16">
        <v>0</v>
      </c>
      <c r="M26" s="353"/>
      <c r="N26" s="353"/>
      <c r="O26" s="71">
        <f>SUM(O23:O25)</f>
        <v>0</v>
      </c>
    </row>
    <row r="27" spans="1:15" s="4" customFormat="1" ht="12.75">
      <c r="A27" s="70"/>
      <c r="B27" s="8"/>
      <c r="C27" s="8"/>
      <c r="D27" s="8"/>
      <c r="E27" s="13"/>
      <c r="F27" s="13"/>
      <c r="G27" s="13"/>
      <c r="H27" s="13"/>
      <c r="I27" s="13"/>
      <c r="J27" s="13"/>
      <c r="K27" s="13"/>
      <c r="L27" s="13"/>
      <c r="M27" s="351"/>
      <c r="N27" s="351"/>
      <c r="O27" s="10"/>
    </row>
    <row r="28" spans="1:15" s="4" customFormat="1" ht="12.75">
      <c r="A28" s="70"/>
      <c r="B28" s="8"/>
      <c r="C28" s="8"/>
      <c r="D28" s="8"/>
      <c r="E28" s="62"/>
      <c r="F28" s="14"/>
      <c r="G28" s="14"/>
      <c r="H28" s="14"/>
      <c r="I28" s="14"/>
      <c r="J28" s="14"/>
      <c r="K28" s="14"/>
      <c r="L28" s="14"/>
      <c r="M28" s="352"/>
      <c r="N28" s="352"/>
      <c r="O28" s="74"/>
    </row>
    <row r="29" spans="1:15" s="4" customFormat="1" ht="13.5" thickBot="1">
      <c r="A29" s="375"/>
      <c r="B29" s="376"/>
      <c r="C29" s="376"/>
      <c r="D29" s="376"/>
      <c r="E29" s="371"/>
      <c r="F29" s="372"/>
      <c r="G29" s="372"/>
      <c r="H29" s="372"/>
      <c r="I29" s="372"/>
      <c r="J29" s="372"/>
      <c r="K29" s="372"/>
      <c r="L29" s="372"/>
      <c r="M29" s="373"/>
      <c r="N29" s="373"/>
      <c r="O29" s="374"/>
    </row>
    <row r="30" spans="1:15" ht="13.5" thickBot="1">
      <c r="A30" s="309" t="s">
        <v>55</v>
      </c>
      <c r="B30" s="310"/>
      <c r="C30" s="310"/>
      <c r="D30" s="311"/>
      <c r="E30" s="15">
        <v>0</v>
      </c>
      <c r="F30" s="368">
        <v>0</v>
      </c>
      <c r="G30" s="368"/>
      <c r="H30" s="368"/>
      <c r="I30" s="368">
        <v>0</v>
      </c>
      <c r="J30" s="368">
        <v>0</v>
      </c>
      <c r="K30" s="368"/>
      <c r="L30" s="368">
        <v>0</v>
      </c>
      <c r="M30" s="369"/>
      <c r="N30" s="369"/>
      <c r="O30" s="370"/>
    </row>
    <row r="31" spans="1:15" ht="13.5" thickBot="1">
      <c r="A31" s="320" t="s">
        <v>56</v>
      </c>
      <c r="B31" s="321"/>
      <c r="C31" s="321"/>
      <c r="D31" s="322"/>
      <c r="E31" s="22">
        <f>SUM(E30+E26+E22)</f>
        <v>0</v>
      </c>
      <c r="F31" s="23">
        <f>SUM(F30+F26+F22)</f>
        <v>0</v>
      </c>
      <c r="G31" s="23"/>
      <c r="H31" s="23"/>
      <c r="I31" s="23">
        <f>SUM(I30+I26+I22)</f>
        <v>0</v>
      </c>
      <c r="J31" s="23">
        <f>SUM(J30+J26+J22)</f>
        <v>0</v>
      </c>
      <c r="K31" s="23"/>
      <c r="L31" s="23">
        <f>SUM(L30+L26+L22)</f>
        <v>0</v>
      </c>
      <c r="M31" s="355"/>
      <c r="N31" s="355"/>
      <c r="O31" s="75">
        <f>SUM(O30+O26+O22)</f>
        <v>0</v>
      </c>
    </row>
    <row r="32" spans="1:15" ht="13.5" thickBot="1">
      <c r="A32" s="325" t="s">
        <v>102</v>
      </c>
      <c r="B32" s="326"/>
      <c r="C32" s="326"/>
      <c r="D32" s="326"/>
      <c r="E32" s="327"/>
      <c r="F32" s="344">
        <v>706100</v>
      </c>
      <c r="G32" s="345">
        <v>707000</v>
      </c>
      <c r="H32" s="345">
        <v>708800</v>
      </c>
      <c r="I32" s="346">
        <v>740000</v>
      </c>
      <c r="J32" s="349">
        <v>758100</v>
      </c>
      <c r="K32" s="363">
        <v>758200</v>
      </c>
      <c r="L32" s="345">
        <v>771300</v>
      </c>
      <c r="M32" s="347">
        <v>771810</v>
      </c>
      <c r="N32" s="362">
        <v>771820</v>
      </c>
      <c r="O32" s="364">
        <v>771830</v>
      </c>
    </row>
    <row r="33" spans="1:15" ht="13.5" thickBot="1">
      <c r="A33" s="63" t="s">
        <v>45</v>
      </c>
      <c r="B33" s="64" t="s">
        <v>98</v>
      </c>
      <c r="C33" s="64" t="s">
        <v>100</v>
      </c>
      <c r="D33" s="64" t="s">
        <v>46</v>
      </c>
      <c r="E33" s="350" t="s">
        <v>44</v>
      </c>
      <c r="F33" s="63" t="s">
        <v>101</v>
      </c>
      <c r="G33" s="342" t="s">
        <v>103</v>
      </c>
      <c r="H33" s="342" t="s">
        <v>110</v>
      </c>
      <c r="I33" s="64" t="s">
        <v>47</v>
      </c>
      <c r="J33" s="64" t="s">
        <v>48</v>
      </c>
      <c r="K33" s="64" t="s">
        <v>179</v>
      </c>
      <c r="L33" s="64" t="s">
        <v>104</v>
      </c>
      <c r="M33" s="343" t="s">
        <v>105</v>
      </c>
      <c r="N33" s="360" t="s">
        <v>180</v>
      </c>
      <c r="O33" s="365" t="s">
        <v>181</v>
      </c>
    </row>
    <row r="34" spans="1:15" s="4" customFormat="1" ht="12.75">
      <c r="A34" s="70"/>
      <c r="B34" s="8"/>
      <c r="C34" s="8"/>
      <c r="D34" s="8"/>
      <c r="E34" s="13"/>
      <c r="F34" s="13"/>
      <c r="G34" s="13"/>
      <c r="H34" s="13"/>
      <c r="I34" s="13"/>
      <c r="J34" s="13"/>
      <c r="K34" s="13"/>
      <c r="L34" s="13"/>
      <c r="M34" s="351"/>
      <c r="N34" s="351"/>
      <c r="O34" s="10"/>
    </row>
    <row r="35" spans="1:15" s="4" customFormat="1" ht="12.75">
      <c r="A35" s="70"/>
      <c r="B35" s="8"/>
      <c r="C35" s="8"/>
      <c r="D35" s="8"/>
      <c r="E35" s="62"/>
      <c r="F35" s="14"/>
      <c r="G35" s="14"/>
      <c r="H35" s="14"/>
      <c r="I35" s="14"/>
      <c r="J35" s="14"/>
      <c r="K35" s="14"/>
      <c r="L35" s="14"/>
      <c r="M35" s="352"/>
      <c r="N35" s="352"/>
      <c r="O35" s="74"/>
    </row>
    <row r="36" spans="1:15" s="4" customFormat="1" ht="13.5" thickBot="1">
      <c r="A36" s="70"/>
      <c r="B36" s="8"/>
      <c r="C36" s="8"/>
      <c r="D36" s="8"/>
      <c r="E36" s="13"/>
      <c r="F36" s="14"/>
      <c r="G36" s="14"/>
      <c r="H36" s="14"/>
      <c r="I36" s="14"/>
      <c r="J36" s="14"/>
      <c r="K36" s="14"/>
      <c r="L36" s="14"/>
      <c r="M36" s="352"/>
      <c r="N36" s="352"/>
      <c r="O36" s="74"/>
    </row>
    <row r="37" spans="1:15" ht="13.5" thickBot="1">
      <c r="A37" s="309" t="s">
        <v>189</v>
      </c>
      <c r="B37" s="310"/>
      <c r="C37" s="310"/>
      <c r="D37" s="311"/>
      <c r="E37" s="367">
        <v>0</v>
      </c>
      <c r="F37" s="368">
        <v>0</v>
      </c>
      <c r="G37" s="368"/>
      <c r="H37" s="368"/>
      <c r="I37" s="368"/>
      <c r="J37" s="368">
        <v>0</v>
      </c>
      <c r="K37" s="368"/>
      <c r="L37" s="368">
        <v>0</v>
      </c>
      <c r="M37" s="369"/>
      <c r="N37" s="369"/>
      <c r="O37" s="370"/>
    </row>
    <row r="38" spans="1:15" s="4" customFormat="1" ht="12.75">
      <c r="A38" s="70"/>
      <c r="B38" s="8"/>
      <c r="C38" s="8"/>
      <c r="D38" s="8"/>
      <c r="E38" s="14"/>
      <c r="F38" s="14"/>
      <c r="G38" s="14"/>
      <c r="H38" s="14"/>
      <c r="I38" s="14"/>
      <c r="J38" s="14"/>
      <c r="K38" s="14"/>
      <c r="L38" s="14"/>
      <c r="M38" s="352"/>
      <c r="N38" s="352"/>
      <c r="O38" s="74"/>
    </row>
    <row r="39" spans="1:15" s="4" customFormat="1" ht="12.75">
      <c r="A39" s="70"/>
      <c r="B39" s="8"/>
      <c r="C39" s="8"/>
      <c r="D39" s="8"/>
      <c r="E39" s="62"/>
      <c r="F39" s="14"/>
      <c r="G39" s="14"/>
      <c r="H39" s="14"/>
      <c r="I39" s="14"/>
      <c r="J39" s="14"/>
      <c r="K39" s="14"/>
      <c r="L39" s="14"/>
      <c r="M39" s="352"/>
      <c r="N39" s="352"/>
      <c r="O39" s="74"/>
    </row>
    <row r="40" spans="1:15" s="4" customFormat="1" ht="13.5" thickBot="1">
      <c r="A40" s="70"/>
      <c r="B40" s="8"/>
      <c r="C40" s="8"/>
      <c r="D40" s="8"/>
      <c r="E40" s="13"/>
      <c r="F40" s="14"/>
      <c r="G40" s="14"/>
      <c r="H40" s="14"/>
      <c r="I40" s="14"/>
      <c r="J40" s="14"/>
      <c r="K40" s="14"/>
      <c r="L40" s="14"/>
      <c r="M40" s="352"/>
      <c r="N40" s="352"/>
      <c r="O40" s="74"/>
    </row>
    <row r="41" spans="1:15" ht="13.5" thickBot="1">
      <c r="A41" s="309" t="s">
        <v>57</v>
      </c>
      <c r="B41" s="310"/>
      <c r="C41" s="310"/>
      <c r="D41" s="311"/>
      <c r="E41" s="15">
        <v>0</v>
      </c>
      <c r="F41" s="16">
        <v>0</v>
      </c>
      <c r="G41" s="16"/>
      <c r="H41" s="16"/>
      <c r="I41" s="16"/>
      <c r="J41" s="16">
        <v>0</v>
      </c>
      <c r="K41" s="16"/>
      <c r="L41" s="16">
        <v>0</v>
      </c>
      <c r="M41" s="353"/>
      <c r="N41" s="353"/>
      <c r="O41" s="71"/>
    </row>
    <row r="42" spans="1:15" s="4" customFormat="1" ht="12.75">
      <c r="A42" s="377"/>
      <c r="B42" s="378"/>
      <c r="C42" s="378"/>
      <c r="D42" s="378"/>
      <c r="E42" s="14"/>
      <c r="F42" s="14"/>
      <c r="G42" s="14"/>
      <c r="H42" s="14"/>
      <c r="I42" s="14"/>
      <c r="J42" s="14"/>
      <c r="K42" s="14"/>
      <c r="L42" s="14"/>
      <c r="M42" s="352"/>
      <c r="N42" s="352"/>
      <c r="O42" s="74"/>
    </row>
    <row r="43" spans="1:15" s="4" customFormat="1" ht="12.75">
      <c r="A43" s="70"/>
      <c r="B43" s="8"/>
      <c r="C43" s="8"/>
      <c r="D43" s="8"/>
      <c r="E43" s="62"/>
      <c r="F43" s="14"/>
      <c r="G43" s="14"/>
      <c r="H43" s="14"/>
      <c r="I43" s="14"/>
      <c r="J43" s="14"/>
      <c r="K43" s="14"/>
      <c r="L43" s="14"/>
      <c r="M43" s="352"/>
      <c r="N43" s="352"/>
      <c r="O43" s="74"/>
    </row>
    <row r="44" spans="1:15" s="4" customFormat="1" ht="13.5" thickBot="1">
      <c r="A44" s="70"/>
      <c r="B44" s="8"/>
      <c r="C44" s="8"/>
      <c r="D44" s="8"/>
      <c r="E44" s="13"/>
      <c r="F44" s="14"/>
      <c r="G44" s="14"/>
      <c r="H44" s="14"/>
      <c r="I44" s="14"/>
      <c r="J44" s="14"/>
      <c r="K44" s="14"/>
      <c r="L44" s="14"/>
      <c r="M44" s="352"/>
      <c r="N44" s="352"/>
      <c r="O44" s="74"/>
    </row>
    <row r="45" spans="1:15" ht="13.5" thickBot="1">
      <c r="A45" s="317" t="s">
        <v>185</v>
      </c>
      <c r="B45" s="318"/>
      <c r="C45" s="318"/>
      <c r="D45" s="319"/>
      <c r="E45" s="24">
        <v>0</v>
      </c>
      <c r="F45" s="25">
        <v>0</v>
      </c>
      <c r="G45" s="25"/>
      <c r="H45" s="25"/>
      <c r="I45" s="25"/>
      <c r="J45" s="25">
        <v>0</v>
      </c>
      <c r="K45" s="25"/>
      <c r="L45" s="25">
        <v>0</v>
      </c>
      <c r="M45" s="356"/>
      <c r="N45" s="356"/>
      <c r="O45" s="76"/>
    </row>
    <row r="46" spans="1:15" ht="13.5" thickBot="1">
      <c r="A46" s="312" t="s">
        <v>58</v>
      </c>
      <c r="B46" s="313"/>
      <c r="C46" s="313"/>
      <c r="D46" s="314"/>
      <c r="E46" s="17">
        <f>SUM(E45+E41+E37)</f>
        <v>0</v>
      </c>
      <c r="F46" s="18">
        <f>SUM(F45+F41+F37)</f>
        <v>0</v>
      </c>
      <c r="G46" s="18"/>
      <c r="H46" s="18"/>
      <c r="I46" s="18"/>
      <c r="J46" s="18">
        <f>SUM(J37)</f>
        <v>0</v>
      </c>
      <c r="K46" s="18"/>
      <c r="L46" s="18">
        <v>0</v>
      </c>
      <c r="M46" s="354"/>
      <c r="N46" s="354"/>
      <c r="O46" s="77">
        <v>0</v>
      </c>
    </row>
    <row r="47" spans="1:15" ht="13.5" thickBot="1">
      <c r="A47" s="315" t="s">
        <v>102</v>
      </c>
      <c r="B47" s="316"/>
      <c r="C47" s="316"/>
      <c r="D47" s="316"/>
      <c r="E47" s="316"/>
      <c r="F47" s="69">
        <v>706100</v>
      </c>
      <c r="G47" s="1">
        <v>707000</v>
      </c>
      <c r="H47" s="1">
        <v>708800</v>
      </c>
      <c r="I47" s="2">
        <v>740000</v>
      </c>
      <c r="J47" s="2">
        <v>758100</v>
      </c>
      <c r="K47" s="363">
        <v>758200</v>
      </c>
      <c r="L47" s="345">
        <v>771300</v>
      </c>
      <c r="M47" s="347">
        <v>771810</v>
      </c>
      <c r="N47" s="362">
        <v>771820</v>
      </c>
      <c r="O47" s="363">
        <v>771830</v>
      </c>
    </row>
    <row r="48" spans="1:15" ht="13.5" thickBot="1">
      <c r="A48" s="66" t="s">
        <v>45</v>
      </c>
      <c r="B48" s="67" t="s">
        <v>98</v>
      </c>
      <c r="C48" s="67" t="s">
        <v>100</v>
      </c>
      <c r="D48" s="67" t="s">
        <v>46</v>
      </c>
      <c r="E48" s="380" t="s">
        <v>44</v>
      </c>
      <c r="F48" s="65" t="s">
        <v>101</v>
      </c>
      <c r="G48" s="11" t="s">
        <v>103</v>
      </c>
      <c r="H48" s="11" t="s">
        <v>110</v>
      </c>
      <c r="I48" s="12" t="s">
        <v>47</v>
      </c>
      <c r="J48" s="12" t="s">
        <v>48</v>
      </c>
      <c r="K48" s="64" t="s">
        <v>179</v>
      </c>
      <c r="L48" s="64" t="s">
        <v>104</v>
      </c>
      <c r="M48" s="343" t="s">
        <v>105</v>
      </c>
      <c r="N48" s="360" t="s">
        <v>180</v>
      </c>
      <c r="O48" s="361" t="s">
        <v>181</v>
      </c>
    </row>
    <row r="49" spans="1:15" s="4" customFormat="1" ht="12.75">
      <c r="A49" s="377"/>
      <c r="B49" s="378"/>
      <c r="C49" s="378"/>
      <c r="D49" s="378"/>
      <c r="E49" s="14"/>
      <c r="F49" s="14"/>
      <c r="G49" s="14"/>
      <c r="H49" s="14"/>
      <c r="I49" s="14"/>
      <c r="J49" s="14"/>
      <c r="K49" s="14"/>
      <c r="L49" s="14"/>
      <c r="M49" s="352"/>
      <c r="N49" s="352"/>
      <c r="O49" s="74"/>
    </row>
    <row r="50" spans="1:15" s="4" customFormat="1" ht="12.75">
      <c r="A50" s="70"/>
      <c r="B50" s="8"/>
      <c r="C50" s="8"/>
      <c r="D50" s="8"/>
      <c r="E50" s="62"/>
      <c r="F50" s="14"/>
      <c r="G50" s="14"/>
      <c r="H50" s="14"/>
      <c r="I50" s="14"/>
      <c r="J50" s="14"/>
      <c r="K50" s="14"/>
      <c r="L50" s="14"/>
      <c r="M50" s="352"/>
      <c r="N50" s="352"/>
      <c r="O50" s="74"/>
    </row>
    <row r="51" spans="1:15" s="4" customFormat="1" ht="13.5" thickBot="1">
      <c r="A51" s="375"/>
      <c r="B51" s="376"/>
      <c r="C51" s="376"/>
      <c r="D51" s="376"/>
      <c r="E51" s="371"/>
      <c r="F51" s="372"/>
      <c r="G51" s="372"/>
      <c r="H51" s="372"/>
      <c r="I51" s="372"/>
      <c r="J51" s="372"/>
      <c r="K51" s="372"/>
      <c r="L51" s="372"/>
      <c r="M51" s="373"/>
      <c r="N51" s="373"/>
      <c r="O51" s="374"/>
    </row>
    <row r="52" spans="1:15" ht="13.5" thickBot="1">
      <c r="A52" s="309" t="s">
        <v>184</v>
      </c>
      <c r="B52" s="310"/>
      <c r="C52" s="310"/>
      <c r="D52" s="311"/>
      <c r="E52" s="15">
        <v>0</v>
      </c>
      <c r="F52" s="16">
        <v>0</v>
      </c>
      <c r="G52" s="16"/>
      <c r="H52" s="16"/>
      <c r="I52" s="16"/>
      <c r="J52" s="16">
        <v>0</v>
      </c>
      <c r="K52" s="16"/>
      <c r="L52" s="16"/>
      <c r="M52" s="353"/>
      <c r="N52" s="353"/>
      <c r="O52" s="71"/>
    </row>
    <row r="53" spans="1:15" s="4" customFormat="1" ht="12.75">
      <c r="A53" s="377"/>
      <c r="B53" s="378"/>
      <c r="C53" s="378"/>
      <c r="D53" s="378"/>
      <c r="E53" s="14"/>
      <c r="F53" s="14"/>
      <c r="G53" s="14"/>
      <c r="H53" s="14"/>
      <c r="I53" s="14"/>
      <c r="J53" s="14"/>
      <c r="K53" s="14"/>
      <c r="L53" s="14"/>
      <c r="M53" s="352"/>
      <c r="N53" s="352"/>
      <c r="O53" s="74"/>
    </row>
    <row r="54" spans="1:15" s="4" customFormat="1" ht="12.75">
      <c r="A54" s="70"/>
      <c r="B54" s="8"/>
      <c r="C54" s="8"/>
      <c r="D54" s="8"/>
      <c r="E54" s="62"/>
      <c r="F54" s="14"/>
      <c r="G54" s="14"/>
      <c r="H54" s="14"/>
      <c r="I54" s="14"/>
      <c r="J54" s="14"/>
      <c r="K54" s="14"/>
      <c r="L54" s="14"/>
      <c r="M54" s="352"/>
      <c r="N54" s="352"/>
      <c r="O54" s="74"/>
    </row>
    <row r="55" spans="1:15" s="4" customFormat="1" ht="13.5" thickBot="1">
      <c r="A55" s="375"/>
      <c r="B55" s="376"/>
      <c r="C55" s="376"/>
      <c r="D55" s="376"/>
      <c r="E55" s="371"/>
      <c r="F55" s="372"/>
      <c r="G55" s="372"/>
      <c r="H55" s="372"/>
      <c r="I55" s="372"/>
      <c r="J55" s="372"/>
      <c r="K55" s="372"/>
      <c r="L55" s="372"/>
      <c r="M55" s="373"/>
      <c r="N55" s="373"/>
      <c r="O55" s="374"/>
    </row>
    <row r="56" spans="1:15" ht="13.5" thickBot="1">
      <c r="A56" s="309" t="s">
        <v>186</v>
      </c>
      <c r="B56" s="310"/>
      <c r="C56" s="310"/>
      <c r="D56" s="311"/>
      <c r="E56" s="15">
        <v>0</v>
      </c>
      <c r="F56" s="16">
        <v>0</v>
      </c>
      <c r="G56" s="16"/>
      <c r="H56" s="16"/>
      <c r="I56" s="16"/>
      <c r="J56" s="16">
        <v>0</v>
      </c>
      <c r="K56" s="16"/>
      <c r="L56" s="16">
        <v>0</v>
      </c>
      <c r="M56" s="353"/>
      <c r="N56" s="353"/>
      <c r="O56" s="71"/>
    </row>
    <row r="57" spans="1:15" s="4" customFormat="1" ht="12.75">
      <c r="A57" s="377"/>
      <c r="B57" s="378"/>
      <c r="C57" s="378"/>
      <c r="D57" s="378"/>
      <c r="E57" s="14"/>
      <c r="F57" s="14"/>
      <c r="G57" s="14"/>
      <c r="H57" s="14"/>
      <c r="I57" s="14"/>
      <c r="J57" s="14"/>
      <c r="K57" s="14"/>
      <c r="L57" s="14"/>
      <c r="M57" s="352"/>
      <c r="N57" s="352"/>
      <c r="O57" s="74"/>
    </row>
    <row r="58" spans="1:15" s="4" customFormat="1" ht="12.75">
      <c r="A58" s="70"/>
      <c r="B58" s="8"/>
      <c r="C58" s="8"/>
      <c r="D58" s="8"/>
      <c r="E58" s="62"/>
      <c r="F58" s="14"/>
      <c r="G58" s="14"/>
      <c r="H58" s="14"/>
      <c r="I58" s="14"/>
      <c r="J58" s="14"/>
      <c r="K58" s="14"/>
      <c r="L58" s="14"/>
      <c r="M58" s="352"/>
      <c r="N58" s="352"/>
      <c r="O58" s="74"/>
    </row>
    <row r="59" spans="1:15" s="4" customFormat="1" ht="13.5" thickBot="1">
      <c r="A59" s="375"/>
      <c r="B59" s="376"/>
      <c r="C59" s="376"/>
      <c r="D59" s="376"/>
      <c r="E59" s="371"/>
      <c r="F59" s="372"/>
      <c r="G59" s="372"/>
      <c r="H59" s="372"/>
      <c r="I59" s="372"/>
      <c r="J59" s="372"/>
      <c r="K59" s="372"/>
      <c r="L59" s="372"/>
      <c r="M59" s="373"/>
      <c r="N59" s="373"/>
      <c r="O59" s="374"/>
    </row>
    <row r="60" spans="1:15" ht="13.5" thickBot="1">
      <c r="A60" s="309" t="s">
        <v>187</v>
      </c>
      <c r="B60" s="310"/>
      <c r="C60" s="310"/>
      <c r="D60" s="311"/>
      <c r="E60" s="15">
        <v>0</v>
      </c>
      <c r="F60" s="16">
        <v>0</v>
      </c>
      <c r="G60" s="16"/>
      <c r="H60" s="16"/>
      <c r="I60" s="16"/>
      <c r="J60" s="16">
        <v>0</v>
      </c>
      <c r="K60" s="16"/>
      <c r="L60" s="16">
        <v>0</v>
      </c>
      <c r="M60" s="353"/>
      <c r="N60" s="353"/>
      <c r="O60" s="71">
        <v>0</v>
      </c>
    </row>
    <row r="61" spans="1:15" ht="12.75">
      <c r="A61" s="331" t="s">
        <v>59</v>
      </c>
      <c r="B61" s="332"/>
      <c r="C61" s="332"/>
      <c r="D61" s="332"/>
      <c r="E61" s="26">
        <f>SUM(E60+E56+E52)</f>
        <v>0</v>
      </c>
      <c r="F61" s="27">
        <f>SUM(F60+F56+F52)</f>
        <v>0</v>
      </c>
      <c r="G61" s="27"/>
      <c r="H61" s="27"/>
      <c r="I61" s="27">
        <f>SUM(I60+I56+I52)</f>
        <v>0</v>
      </c>
      <c r="J61" s="27">
        <f>SUM(J60+J56+J52)</f>
        <v>0</v>
      </c>
      <c r="K61" s="27"/>
      <c r="L61" s="27">
        <v>0</v>
      </c>
      <c r="M61" s="357"/>
      <c r="N61" s="357"/>
      <c r="O61" s="72">
        <f>SUM(O60+O56+O52)</f>
        <v>0</v>
      </c>
    </row>
    <row r="62" spans="1:15" ht="13.5" thickBot="1">
      <c r="A62" s="328" t="s">
        <v>188</v>
      </c>
      <c r="B62" s="329"/>
      <c r="C62" s="329"/>
      <c r="D62" s="330"/>
      <c r="E62" s="59">
        <f>SUM(E61+E46+E31+E16)</f>
        <v>0</v>
      </c>
      <c r="F62" s="60">
        <f>SUM(F61+F46+F31+F16)</f>
        <v>0</v>
      </c>
      <c r="G62" s="60"/>
      <c r="H62" s="80"/>
      <c r="I62" s="61">
        <f>SUM(I61+I46+I31+I16)</f>
        <v>0</v>
      </c>
      <c r="J62" s="61">
        <f>SUM(J61+J46+J31+J16)</f>
        <v>0</v>
      </c>
      <c r="K62" s="61"/>
      <c r="L62" s="61">
        <v>0</v>
      </c>
      <c r="M62" s="358"/>
      <c r="N62" s="358"/>
      <c r="O62" s="73">
        <f>SUM(O61+O46+O31+O16)</f>
        <v>0</v>
      </c>
    </row>
    <row r="63" spans="1:14" ht="12.75">
      <c r="A63" s="28"/>
      <c r="B63" s="4"/>
      <c r="C63" s="4"/>
      <c r="D63" s="4"/>
      <c r="E63" s="29"/>
      <c r="F63" s="30"/>
      <c r="G63" s="30"/>
      <c r="H63" s="30"/>
      <c r="L63" s="29"/>
      <c r="M63" s="359"/>
      <c r="N63" s="359"/>
    </row>
  </sheetData>
  <sheetProtection/>
  <mergeCells count="23">
    <mergeCell ref="R16:T16"/>
    <mergeCell ref="A62:D62"/>
    <mergeCell ref="A52:D52"/>
    <mergeCell ref="A56:D56"/>
    <mergeCell ref="A37:D37"/>
    <mergeCell ref="A60:D60"/>
    <mergeCell ref="A41:D41"/>
    <mergeCell ref="A61:D61"/>
    <mergeCell ref="A47:E47"/>
    <mergeCell ref="A22:D22"/>
    <mergeCell ref="A31:D31"/>
    <mergeCell ref="A30:D30"/>
    <mergeCell ref="A32:E32"/>
    <mergeCell ref="A45:D45"/>
    <mergeCell ref="A1:J1"/>
    <mergeCell ref="A7:D7"/>
    <mergeCell ref="A11:D11"/>
    <mergeCell ref="A2:E2"/>
    <mergeCell ref="A26:D26"/>
    <mergeCell ref="A15:D15"/>
    <mergeCell ref="A16:D16"/>
    <mergeCell ref="A46:D46"/>
    <mergeCell ref="A17:E17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Monpc</cp:lastModifiedBy>
  <cp:lastPrinted>2024-01-18T13:56:11Z</cp:lastPrinted>
  <dcterms:created xsi:type="dcterms:W3CDTF">1996-10-21T11:03:58Z</dcterms:created>
  <dcterms:modified xsi:type="dcterms:W3CDTF">2024-02-27T15:14:03Z</dcterms:modified>
  <cp:category/>
  <cp:version/>
  <cp:contentType/>
  <cp:contentStatus/>
</cp:coreProperties>
</file>